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5480" windowHeight="11640"/>
  </bookViews>
  <sheets>
    <sheet name="Sheet3" sheetId="3" r:id="rId1"/>
  </sheets>
  <calcPr calcId="145621"/>
</workbook>
</file>

<file path=xl/calcChain.xml><?xml version="1.0" encoding="utf-8"?>
<calcChain xmlns="http://schemas.openxmlformats.org/spreadsheetml/2006/main">
  <c r="K21" i="3" l="1"/>
  <c r="G21" i="3"/>
  <c r="C21" i="3" s="1"/>
  <c r="K20" i="3"/>
  <c r="G20" i="3"/>
  <c r="C20" i="3" s="1"/>
  <c r="K19" i="3"/>
  <c r="G19" i="3"/>
  <c r="K18" i="3"/>
  <c r="G18" i="3"/>
  <c r="K17" i="3"/>
  <c r="G17" i="3"/>
  <c r="C17" i="3"/>
  <c r="K16" i="3"/>
  <c r="G16" i="3"/>
  <c r="K15" i="3"/>
  <c r="G15" i="3"/>
  <c r="H14" i="3"/>
  <c r="H6" i="3" s="1"/>
  <c r="D14" i="3"/>
  <c r="D6" i="3" s="1"/>
  <c r="K13" i="3"/>
  <c r="G13" i="3"/>
  <c r="K12" i="3"/>
  <c r="G12" i="3"/>
  <c r="K11" i="3"/>
  <c r="G11" i="3"/>
  <c r="K10" i="3"/>
  <c r="G10" i="3"/>
  <c r="K9" i="3"/>
  <c r="G9" i="3"/>
  <c r="K8" i="3"/>
  <c r="G8" i="3"/>
  <c r="K7" i="3"/>
  <c r="G7" i="3"/>
  <c r="C13" i="3" l="1"/>
  <c r="G14" i="3"/>
  <c r="C7" i="3"/>
  <c r="C15" i="3"/>
  <c r="C16" i="3"/>
  <c r="G6" i="3"/>
  <c r="C8" i="3"/>
  <c r="C18" i="3"/>
  <c r="C9" i="3"/>
  <c r="C11" i="3"/>
  <c r="C19" i="3"/>
  <c r="C10" i="3"/>
  <c r="C12" i="3"/>
  <c r="K14" i="3"/>
  <c r="C14" i="3" s="1"/>
  <c r="K6" i="3"/>
  <c r="C6" i="3" s="1"/>
</calcChain>
</file>

<file path=xl/sharedStrings.xml><?xml version="1.0" encoding="utf-8"?>
<sst xmlns="http://schemas.openxmlformats.org/spreadsheetml/2006/main" count="32" uniqueCount="28">
  <si>
    <t>蓬江区</t>
  </si>
  <si>
    <t>江海区</t>
  </si>
  <si>
    <t>新会区</t>
  </si>
  <si>
    <t>台山市</t>
  </si>
  <si>
    <t>开平市</t>
  </si>
  <si>
    <t>恩平市</t>
  </si>
  <si>
    <t>鹤山市</t>
  </si>
  <si>
    <t>单位：万亩、万元</t>
  </si>
  <si>
    <t>市属国有林场</t>
    <phoneticPr fontId="1" type="noConversion"/>
  </si>
  <si>
    <t>合　计</t>
    <phoneticPr fontId="1" type="noConversion"/>
  </si>
  <si>
    <t>单　位</t>
    <phoneticPr fontId="1" type="noConversion"/>
  </si>
  <si>
    <t>序号</t>
    <phoneticPr fontId="1" type="noConversion"/>
  </si>
  <si>
    <t>其中：江门市古斗林场</t>
    <phoneticPr fontId="1" type="noConversion"/>
  </si>
  <si>
    <t>参保面积</t>
    <phoneticPr fontId="1" type="noConversion"/>
  </si>
  <si>
    <t>补贴比例</t>
    <phoneticPr fontId="1" type="noConversion"/>
  </si>
  <si>
    <t>保费（元／亩.年）</t>
    <phoneticPr fontId="1" type="noConversion"/>
  </si>
  <si>
    <t xml:space="preserve">       江门市古兜山林场</t>
    <phoneticPr fontId="1" type="noConversion"/>
  </si>
  <si>
    <t xml:space="preserve">     江门市大沙林场 </t>
    <phoneticPr fontId="1" type="noConversion"/>
  </si>
  <si>
    <t xml:space="preserve">    江门市四堡林场</t>
    <phoneticPr fontId="1" type="noConversion"/>
  </si>
  <si>
    <t xml:space="preserve">   江门市西坑林场</t>
    <phoneticPr fontId="1" type="noConversion"/>
  </si>
  <si>
    <t xml:space="preserve">    江门市河排林场</t>
    <phoneticPr fontId="1" type="noConversion"/>
  </si>
  <si>
    <t xml:space="preserve">     江门市狮山林场</t>
    <phoneticPr fontId="1" type="noConversion"/>
  </si>
  <si>
    <t>市级财政补贴金额</t>
    <phoneticPr fontId="1" type="noConversion"/>
  </si>
  <si>
    <t>市级财政补贴金额合计</t>
    <phoneticPr fontId="1" type="noConversion"/>
  </si>
  <si>
    <t>附件：</t>
    <phoneticPr fontId="1" type="noConversion"/>
  </si>
  <si>
    <t>生态公益林（100％参保）</t>
    <phoneticPr fontId="1" type="noConversion"/>
  </si>
  <si>
    <r>
      <t>2018</t>
    </r>
    <r>
      <rPr>
        <b/>
        <sz val="20"/>
        <rFont val="宋体"/>
        <charset val="134"/>
      </rPr>
      <t>年政策性森林保险保费市级财政补贴资金安排情况表</t>
    </r>
    <phoneticPr fontId="1" type="noConversion"/>
  </si>
  <si>
    <t>商　品　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</si>
</sst>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0_ "/>
  </numFmts>
  <fonts count="16">
    <font>
      <sz val="12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仿宋_GB2312"/>
      <family val="3"/>
      <charset val="134"/>
    </font>
    <font>
      <sz val="12"/>
      <name val="宋体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176" fontId="7" fillId="0" borderId="5" xfId="0" applyNumberFormat="1" applyFont="1" applyFill="1" applyBorder="1" applyAlignment="1" applyProtection="1">
      <alignment horizontal="center" vertical="center"/>
      <protection locked="0"/>
    </xf>
    <xf numFmtId="176" fontId="9" fillId="0" borderId="7" xfId="0" applyNumberFormat="1" applyFont="1" applyFill="1" applyBorder="1" applyAlignment="1" applyProtection="1">
      <alignment horizontal="center" vertical="center"/>
    </xf>
    <xf numFmtId="176" fontId="9" fillId="0" borderId="8" xfId="0" applyNumberFormat="1" applyFont="1" applyFill="1" applyBorder="1" applyAlignment="1" applyProtection="1">
      <alignment horizontal="center" vertical="center"/>
    </xf>
    <xf numFmtId="176" fontId="9" fillId="0" borderId="9" xfId="0" applyNumberFormat="1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center" vertical="center"/>
      <protection locked="0"/>
    </xf>
    <xf numFmtId="176" fontId="9" fillId="0" borderId="0" xfId="0" applyNumberFormat="1" applyFont="1" applyFill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176" fontId="7" fillId="0" borderId="11" xfId="0" applyNumberFormat="1" applyFont="1" applyFill="1" applyBorder="1" applyAlignment="1" applyProtection="1">
      <alignment horizontal="center" vertical="center"/>
      <protection locked="0"/>
    </xf>
    <xf numFmtId="176" fontId="10" fillId="0" borderId="13" xfId="0" applyNumberFormat="1" applyFont="1" applyFill="1" applyBorder="1" applyAlignment="1" applyProtection="1">
      <alignment horizontal="center" vertical="center"/>
      <protection locked="0"/>
    </xf>
    <xf numFmtId="177" fontId="10" fillId="0" borderId="14" xfId="0" applyNumberFormat="1" applyFont="1" applyFill="1" applyBorder="1" applyAlignment="1" applyProtection="1">
      <alignment horizontal="center" vertical="center"/>
      <protection locked="0"/>
    </xf>
    <xf numFmtId="9" fontId="10" fillId="0" borderId="14" xfId="0" applyNumberFormat="1" applyFont="1" applyFill="1" applyBorder="1" applyAlignment="1" applyProtection="1">
      <alignment horizontal="center" vertical="center"/>
      <protection locked="0"/>
    </xf>
    <xf numFmtId="176" fontId="10" fillId="0" borderId="15" xfId="0" applyNumberFormat="1" applyFont="1" applyFill="1" applyBorder="1" applyAlignment="1" applyProtection="1">
      <alignment horizontal="center" vertical="center"/>
      <protection locked="0"/>
    </xf>
    <xf numFmtId="9" fontId="10" fillId="0" borderId="14" xfId="0" applyNumberFormat="1" applyFont="1" applyFill="1" applyBorder="1" applyAlignment="1" applyProtection="1">
      <alignment horizontal="center" vertical="center"/>
    </xf>
    <xf numFmtId="176" fontId="11" fillId="0" borderId="0" xfId="0" applyNumberFormat="1" applyFont="1" applyFill="1" applyAlignment="1" applyProtection="1">
      <alignment horizontal="right" vertical="center"/>
      <protection locked="0"/>
    </xf>
    <xf numFmtId="176" fontId="8" fillId="0" borderId="0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Alignment="1" applyProtection="1">
      <alignment horizontal="right" vertical="center"/>
      <protection locked="0"/>
    </xf>
    <xf numFmtId="10" fontId="10" fillId="0" borderId="14" xfId="0" applyNumberFormat="1" applyFont="1" applyFill="1" applyBorder="1" applyAlignment="1" applyProtection="1">
      <alignment horizontal="center" vertical="center"/>
      <protection locked="0"/>
    </xf>
    <xf numFmtId="10" fontId="10" fillId="0" borderId="14" xfId="0" applyNumberFormat="1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7" fillId="0" borderId="18" xfId="0" applyFont="1" applyFill="1" applyBorder="1" applyAlignment="1" applyProtection="1">
      <alignment horizontal="center" vertical="center" wrapText="1"/>
      <protection locked="0"/>
    </xf>
    <xf numFmtId="176" fontId="7" fillId="0" borderId="17" xfId="0" applyNumberFormat="1" applyFont="1" applyFill="1" applyBorder="1" applyAlignment="1" applyProtection="1">
      <alignment horizontal="center" vertical="center"/>
      <protection locked="0"/>
    </xf>
    <xf numFmtId="176" fontId="9" fillId="0" borderId="1" xfId="0" applyNumberFormat="1" applyFont="1" applyFill="1" applyBorder="1" applyAlignment="1" applyProtection="1">
      <alignment horizontal="center" vertical="center"/>
    </xf>
    <xf numFmtId="177" fontId="9" fillId="0" borderId="2" xfId="0" applyNumberFormat="1" applyFont="1" applyFill="1" applyBorder="1" applyAlignment="1" applyProtection="1">
      <alignment horizontal="center" vertical="center"/>
      <protection locked="0"/>
    </xf>
    <xf numFmtId="9" fontId="9" fillId="0" borderId="2" xfId="0" applyNumberFormat="1" applyFont="1" applyFill="1" applyBorder="1" applyAlignment="1" applyProtection="1">
      <alignment horizontal="center" vertical="center"/>
    </xf>
    <xf numFmtId="176" fontId="9" fillId="0" borderId="3" xfId="0" applyNumberFormat="1" applyFont="1" applyFill="1" applyBorder="1" applyAlignment="1" applyProtection="1">
      <alignment horizontal="center" vertical="center"/>
      <protection locked="0"/>
    </xf>
    <xf numFmtId="9" fontId="9" fillId="0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horizontal="right" vertical="center"/>
      <protection locked="0"/>
    </xf>
    <xf numFmtId="176" fontId="9" fillId="0" borderId="0" xfId="0" applyNumberFormat="1" applyFont="1" applyFill="1" applyBorder="1" applyAlignment="1" applyProtection="1">
      <alignment horizontal="right" vertical="center"/>
    </xf>
    <xf numFmtId="0" fontId="12" fillId="0" borderId="19" xfId="0" applyFont="1" applyFill="1" applyBorder="1" applyAlignment="1" applyProtection="1">
      <alignment horizontal="center" vertical="center"/>
      <protection locked="0"/>
    </xf>
    <xf numFmtId="0" fontId="12" fillId="0" borderId="6" xfId="0" applyFont="1" applyBorder="1" applyAlignment="1">
      <alignment horizontal="center" vertical="center" wrapText="1"/>
    </xf>
    <xf numFmtId="176" fontId="12" fillId="0" borderId="7" xfId="0" applyNumberFormat="1" applyFont="1" applyBorder="1" applyAlignment="1">
      <alignment horizontal="center" vertical="center" wrapText="1"/>
    </xf>
    <xf numFmtId="177" fontId="10" fillId="0" borderId="8" xfId="0" applyNumberFormat="1" applyFont="1" applyFill="1" applyBorder="1" applyAlignment="1" applyProtection="1">
      <alignment horizontal="center" vertical="center"/>
      <protection locked="0"/>
    </xf>
    <xf numFmtId="9" fontId="10" fillId="0" borderId="8" xfId="0" applyNumberFormat="1" applyFont="1" applyFill="1" applyBorder="1" applyAlignment="1" applyProtection="1">
      <alignment horizontal="center" vertical="center"/>
    </xf>
    <xf numFmtId="176" fontId="10" fillId="0" borderId="9" xfId="0" applyNumberFormat="1" applyFont="1" applyFill="1" applyBorder="1" applyAlignment="1" applyProtection="1">
      <alignment horizontal="center" vertical="center"/>
      <protection locked="0"/>
    </xf>
    <xf numFmtId="9" fontId="10" fillId="0" borderId="8" xfId="0" applyNumberFormat="1" applyFont="1" applyFill="1" applyBorder="1" applyAlignment="1" applyProtection="1">
      <alignment horizontal="center" vertical="center"/>
      <protection locked="0"/>
    </xf>
    <xf numFmtId="176" fontId="12" fillId="0" borderId="0" xfId="0" applyNumberFormat="1" applyFont="1" applyFill="1" applyAlignment="1" applyProtection="1">
      <alignment horizontal="right" vertical="center"/>
      <protection locked="0"/>
    </xf>
    <xf numFmtId="0" fontId="12" fillId="0" borderId="0" xfId="0" applyFont="1" applyFill="1" applyAlignment="1" applyProtection="1">
      <alignment horizontal="right" vertical="center"/>
      <protection locked="0"/>
    </xf>
    <xf numFmtId="0" fontId="12" fillId="0" borderId="12" xfId="0" applyFont="1" applyFill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horizontal="center" vertical="center" wrapText="1"/>
    </xf>
    <xf numFmtId="176" fontId="12" fillId="0" borderId="13" xfId="0" applyNumberFormat="1" applyFont="1" applyBorder="1" applyAlignment="1">
      <alignment horizontal="center" vertical="center" wrapText="1"/>
    </xf>
    <xf numFmtId="0" fontId="12" fillId="0" borderId="18" xfId="0" applyFont="1" applyFill="1" applyBorder="1" applyAlignment="1" applyProtection="1">
      <alignment horizontal="center" vertical="center"/>
      <protection locked="0"/>
    </xf>
    <xf numFmtId="0" fontId="12" fillId="0" borderId="18" xfId="0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177" fontId="10" fillId="0" borderId="2" xfId="0" applyNumberFormat="1" applyFont="1" applyFill="1" applyBorder="1" applyAlignment="1" applyProtection="1">
      <alignment horizontal="center" vertical="center"/>
      <protection locked="0"/>
    </xf>
    <xf numFmtId="9" fontId="10" fillId="0" borderId="2" xfId="0" applyNumberFormat="1" applyFont="1" applyFill="1" applyBorder="1" applyAlignment="1" applyProtection="1">
      <alignment horizontal="center" vertical="center"/>
    </xf>
    <xf numFmtId="176" fontId="10" fillId="0" borderId="3" xfId="0" applyNumberFormat="1" applyFont="1" applyFill="1" applyBorder="1" applyAlignment="1" applyProtection="1">
      <alignment horizontal="center" vertical="center"/>
      <protection locked="0"/>
    </xf>
    <xf numFmtId="9" fontId="10" fillId="0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10" xfId="0" applyNumberFormat="1" applyFont="1" applyFill="1" applyBorder="1" applyAlignment="1" applyProtection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12" fillId="0" borderId="10" xfId="0" applyNumberFormat="1" applyFont="1" applyFill="1" applyBorder="1" applyAlignment="1" applyProtection="1">
      <alignment horizontal="center" vertical="center"/>
      <protection locked="0"/>
    </xf>
    <xf numFmtId="0" fontId="12" fillId="0" borderId="16" xfId="0" applyNumberFormat="1" applyFont="1" applyFill="1" applyBorder="1" applyAlignment="1" applyProtection="1">
      <alignment horizontal="center" vertical="center"/>
      <protection locked="0"/>
    </xf>
    <xf numFmtId="0" fontId="12" fillId="0" borderId="4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15" fillId="0" borderId="22" xfId="0" applyFont="1" applyFill="1" applyBorder="1" applyAlignment="1" applyProtection="1">
      <alignment horizontal="right" vertical="center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17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8" fillId="0" borderId="18" xfId="0" applyFont="1" applyFill="1" applyBorder="1" applyAlignment="1" applyProtection="1">
      <alignment horizontal="center" vertical="center"/>
      <protection locked="0"/>
    </xf>
    <xf numFmtId="0" fontId="7" fillId="0" borderId="20" xfId="0" applyFont="1" applyFill="1" applyBorder="1" applyAlignment="1" applyProtection="1">
      <alignment horizontal="center" vertical="center" wrapText="1"/>
      <protection locked="0"/>
    </xf>
    <xf numFmtId="0" fontId="7" fillId="0" borderId="21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>
      <alignment horizontal="center" vertical="center"/>
      <protection locked="0"/>
    </xf>
    <xf numFmtId="0" fontId="14" fillId="0" borderId="10" xfId="0" applyFont="1" applyFill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zoomScale="80" zoomScaleNormal="80" workbookViewId="0">
      <selection activeCell="C14" sqref="C14"/>
    </sheetView>
  </sheetViews>
  <sheetFormatPr defaultRowHeight="14.25"/>
  <cols>
    <col min="1" max="1" width="8.25" style="4" customWidth="1"/>
    <col min="2" max="2" width="26.625" style="4" customWidth="1"/>
    <col min="3" max="3" width="18.625" style="7" customWidth="1"/>
    <col min="4" max="4" width="11.625" style="4" customWidth="1"/>
    <col min="5" max="5" width="18.625" style="4" customWidth="1"/>
    <col min="6" max="6" width="12.5" style="4" customWidth="1"/>
    <col min="7" max="7" width="19.75" style="4" customWidth="1"/>
    <col min="8" max="8" width="12.625" style="4" customWidth="1"/>
    <col min="9" max="9" width="19.5" style="4" customWidth="1"/>
    <col min="10" max="10" width="12.875" style="4" customWidth="1"/>
    <col min="11" max="11" width="20.5" style="4" customWidth="1"/>
    <col min="12" max="14" width="9" style="4"/>
    <col min="15" max="15" width="12.5" style="4" customWidth="1"/>
    <col min="16" max="16384" width="9" style="4"/>
  </cols>
  <sheetData>
    <row r="1" spans="1:14" ht="17.25" customHeight="1">
      <c r="A1" s="4" t="s">
        <v>24</v>
      </c>
      <c r="B1" s="3"/>
      <c r="C1" s="5"/>
    </row>
    <row r="2" spans="1:14" ht="40.5" customHeight="1">
      <c r="A2" s="69" t="s">
        <v>26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4" ht="31.5" customHeight="1" thickBot="1">
      <c r="B3" s="1"/>
      <c r="C3" s="6"/>
      <c r="D3" s="1"/>
      <c r="E3" s="1"/>
      <c r="F3" s="1"/>
      <c r="G3" s="1"/>
      <c r="H3" s="2"/>
      <c r="I3" s="2"/>
      <c r="J3" s="71" t="s">
        <v>7</v>
      </c>
      <c r="K3" s="71"/>
    </row>
    <row r="4" spans="1:14" s="7" customFormat="1" ht="36.75" customHeight="1">
      <c r="A4" s="72" t="s">
        <v>11</v>
      </c>
      <c r="B4" s="74" t="s">
        <v>10</v>
      </c>
      <c r="C4" s="76" t="s">
        <v>23</v>
      </c>
      <c r="D4" s="78" t="s">
        <v>25</v>
      </c>
      <c r="E4" s="79"/>
      <c r="F4" s="79"/>
      <c r="G4" s="80"/>
      <c r="H4" s="81" t="s">
        <v>27</v>
      </c>
      <c r="I4" s="79"/>
      <c r="J4" s="79"/>
      <c r="K4" s="80"/>
    </row>
    <row r="5" spans="1:14" s="7" customFormat="1" ht="36.75" customHeight="1" thickBot="1">
      <c r="A5" s="73"/>
      <c r="B5" s="75"/>
      <c r="C5" s="77"/>
      <c r="D5" s="8" t="s">
        <v>13</v>
      </c>
      <c r="E5" s="9" t="s">
        <v>15</v>
      </c>
      <c r="F5" s="9" t="s">
        <v>14</v>
      </c>
      <c r="G5" s="10" t="s">
        <v>22</v>
      </c>
      <c r="H5" s="11" t="s">
        <v>13</v>
      </c>
      <c r="I5" s="9" t="s">
        <v>15</v>
      </c>
      <c r="J5" s="9" t="s">
        <v>14</v>
      </c>
      <c r="K5" s="10" t="s">
        <v>22</v>
      </c>
    </row>
    <row r="6" spans="1:14" s="19" customFormat="1" ht="30" customHeight="1">
      <c r="A6" s="12"/>
      <c r="B6" s="13" t="s">
        <v>9</v>
      </c>
      <c r="C6" s="14">
        <f>G6+K6</f>
        <v>157.30000000000001</v>
      </c>
      <c r="D6" s="15">
        <f>SUM(D7:D14)</f>
        <v>246.28999999999996</v>
      </c>
      <c r="E6" s="16"/>
      <c r="F6" s="16"/>
      <c r="G6" s="17">
        <f>SUM(G7:G14)</f>
        <v>103.97</v>
      </c>
      <c r="H6" s="63">
        <f>SUM(H7:H14)</f>
        <v>209.32999999999998</v>
      </c>
      <c r="I6" s="16"/>
      <c r="J6" s="18"/>
      <c r="K6" s="17">
        <f>SUM(K7:K14)</f>
        <v>53.33</v>
      </c>
      <c r="M6" s="20"/>
    </row>
    <row r="7" spans="1:14" s="31" customFormat="1" ht="30" customHeight="1">
      <c r="A7" s="21">
        <v>1</v>
      </c>
      <c r="B7" s="22" t="s">
        <v>0</v>
      </c>
      <c r="C7" s="23">
        <f t="shared" ref="C7:C21" si="0">G7+K7</f>
        <v>3.37</v>
      </c>
      <c r="D7" s="24">
        <v>4.59</v>
      </c>
      <c r="E7" s="25">
        <v>1.7450000000000001</v>
      </c>
      <c r="F7" s="26">
        <v>0.25</v>
      </c>
      <c r="G7" s="27">
        <f>ROUND(D7*E7*F7,2)</f>
        <v>2</v>
      </c>
      <c r="H7" s="64">
        <v>3.92</v>
      </c>
      <c r="I7" s="25">
        <v>1.7450000000000001</v>
      </c>
      <c r="J7" s="28">
        <v>0.2</v>
      </c>
      <c r="K7" s="27">
        <f>ROUND(H7*I7*J7,2)</f>
        <v>1.37</v>
      </c>
      <c r="L7" s="29"/>
      <c r="M7" s="30"/>
    </row>
    <row r="8" spans="1:14" s="31" customFormat="1" ht="30" customHeight="1">
      <c r="A8" s="21">
        <v>2</v>
      </c>
      <c r="B8" s="22" t="s">
        <v>1</v>
      </c>
      <c r="C8" s="23">
        <f t="shared" si="0"/>
        <v>0.69</v>
      </c>
      <c r="D8" s="24">
        <v>1.45</v>
      </c>
      <c r="E8" s="25">
        <v>1.7450000000000001</v>
      </c>
      <c r="F8" s="26">
        <v>0.25</v>
      </c>
      <c r="G8" s="27">
        <f t="shared" ref="G8:G21" si="1">ROUND(D8*E8*F8,2)</f>
        <v>0.63</v>
      </c>
      <c r="H8" s="64">
        <v>0.16</v>
      </c>
      <c r="I8" s="25">
        <v>1.7450000000000001</v>
      </c>
      <c r="J8" s="28">
        <v>0.2</v>
      </c>
      <c r="K8" s="27">
        <f t="shared" ref="K8:K21" si="2">ROUND(H8*I8*J8,2)</f>
        <v>0.06</v>
      </c>
      <c r="M8" s="30"/>
    </row>
    <row r="9" spans="1:14" s="31" customFormat="1" ht="30" customHeight="1">
      <c r="A9" s="21">
        <v>3</v>
      </c>
      <c r="B9" s="22" t="s">
        <v>2</v>
      </c>
      <c r="C9" s="23">
        <f t="shared" si="0"/>
        <v>17.68</v>
      </c>
      <c r="D9" s="24">
        <v>24.06</v>
      </c>
      <c r="E9" s="25">
        <v>1.7450000000000001</v>
      </c>
      <c r="F9" s="26">
        <v>0.25</v>
      </c>
      <c r="G9" s="27">
        <f t="shared" si="1"/>
        <v>10.5</v>
      </c>
      <c r="H9" s="64">
        <v>20.56</v>
      </c>
      <c r="I9" s="25">
        <v>1.7450000000000001</v>
      </c>
      <c r="J9" s="28">
        <v>0.2</v>
      </c>
      <c r="K9" s="27">
        <f t="shared" si="2"/>
        <v>7.18</v>
      </c>
      <c r="M9" s="30"/>
    </row>
    <row r="10" spans="1:14" s="31" customFormat="1" ht="30" customHeight="1">
      <c r="A10" s="21">
        <v>4</v>
      </c>
      <c r="B10" s="22" t="s">
        <v>3</v>
      </c>
      <c r="C10" s="23">
        <f t="shared" si="0"/>
        <v>37.19</v>
      </c>
      <c r="D10" s="24">
        <v>81.61</v>
      </c>
      <c r="E10" s="25">
        <v>1.7450000000000001</v>
      </c>
      <c r="F10" s="32">
        <v>0.16250000000000001</v>
      </c>
      <c r="G10" s="27">
        <f t="shared" si="1"/>
        <v>23.14</v>
      </c>
      <c r="H10" s="64">
        <v>71.56</v>
      </c>
      <c r="I10" s="25">
        <v>1.7450000000000001</v>
      </c>
      <c r="J10" s="33">
        <v>0.1125</v>
      </c>
      <c r="K10" s="27">
        <f t="shared" si="2"/>
        <v>14.05</v>
      </c>
      <c r="M10" s="30"/>
    </row>
    <row r="11" spans="1:14" s="31" customFormat="1" ht="30" customHeight="1">
      <c r="A11" s="21">
        <v>5</v>
      </c>
      <c r="B11" s="22" t="s">
        <v>4</v>
      </c>
      <c r="C11" s="23">
        <f t="shared" si="0"/>
        <v>14.76</v>
      </c>
      <c r="D11" s="24">
        <v>27.18</v>
      </c>
      <c r="E11" s="25">
        <v>1.7450000000000001</v>
      </c>
      <c r="F11" s="32">
        <v>0.16250000000000001</v>
      </c>
      <c r="G11" s="27">
        <f t="shared" si="1"/>
        <v>7.71</v>
      </c>
      <c r="H11" s="64">
        <v>35.93</v>
      </c>
      <c r="I11" s="25">
        <v>1.7450000000000001</v>
      </c>
      <c r="J11" s="33">
        <v>0.1125</v>
      </c>
      <c r="K11" s="27">
        <f t="shared" si="2"/>
        <v>7.05</v>
      </c>
      <c r="M11" s="30"/>
    </row>
    <row r="12" spans="1:14" s="31" customFormat="1" ht="30" customHeight="1">
      <c r="A12" s="21">
        <v>6</v>
      </c>
      <c r="B12" s="22" t="s">
        <v>6</v>
      </c>
      <c r="C12" s="23">
        <f t="shared" si="0"/>
        <v>20.66</v>
      </c>
      <c r="D12" s="24">
        <v>25.57</v>
      </c>
      <c r="E12" s="25">
        <v>1.7450000000000001</v>
      </c>
      <c r="F12" s="26">
        <v>0.25</v>
      </c>
      <c r="G12" s="27">
        <f t="shared" si="1"/>
        <v>11.15</v>
      </c>
      <c r="H12" s="64">
        <v>27.26</v>
      </c>
      <c r="I12" s="25">
        <v>1.7450000000000001</v>
      </c>
      <c r="J12" s="28">
        <v>0.2</v>
      </c>
      <c r="K12" s="27">
        <f t="shared" si="2"/>
        <v>9.51</v>
      </c>
      <c r="M12" s="30"/>
    </row>
    <row r="13" spans="1:14" s="31" customFormat="1" ht="30" customHeight="1">
      <c r="A13" s="21">
        <v>7</v>
      </c>
      <c r="B13" s="22" t="s">
        <v>5</v>
      </c>
      <c r="C13" s="23">
        <f t="shared" si="0"/>
        <v>12.31</v>
      </c>
      <c r="D13" s="24">
        <v>34.5</v>
      </c>
      <c r="E13" s="25">
        <v>1.7450000000000001</v>
      </c>
      <c r="F13" s="32">
        <v>0.125</v>
      </c>
      <c r="G13" s="27">
        <f t="shared" si="1"/>
        <v>7.53</v>
      </c>
      <c r="H13" s="64">
        <v>36.56</v>
      </c>
      <c r="I13" s="25">
        <v>1.7450000000000001</v>
      </c>
      <c r="J13" s="33">
        <v>7.4999999999999997E-2</v>
      </c>
      <c r="K13" s="27">
        <f t="shared" si="2"/>
        <v>4.78</v>
      </c>
      <c r="M13" s="30"/>
    </row>
    <row r="14" spans="1:14" s="42" customFormat="1" ht="30" customHeight="1" thickBot="1">
      <c r="A14" s="34">
        <v>8</v>
      </c>
      <c r="B14" s="35" t="s">
        <v>8</v>
      </c>
      <c r="C14" s="36">
        <f t="shared" si="0"/>
        <v>50.64</v>
      </c>
      <c r="D14" s="37">
        <f>SUM(D15:D21)</f>
        <v>47.329999999999991</v>
      </c>
      <c r="E14" s="38">
        <v>1.7450000000000001</v>
      </c>
      <c r="F14" s="39">
        <v>0.5</v>
      </c>
      <c r="G14" s="40">
        <f>SUM(G15:G21)</f>
        <v>41.31</v>
      </c>
      <c r="H14" s="65">
        <f>SUM(H15:H21)</f>
        <v>13.38</v>
      </c>
      <c r="I14" s="38">
        <v>1.7450000000000001</v>
      </c>
      <c r="J14" s="41">
        <v>0.4</v>
      </c>
      <c r="K14" s="40">
        <f>SUM(K15:K21)</f>
        <v>9.3300000000000018</v>
      </c>
      <c r="M14" s="43"/>
    </row>
    <row r="15" spans="1:14" s="52" customFormat="1" ht="30" customHeight="1">
      <c r="A15" s="44"/>
      <c r="B15" s="45" t="s">
        <v>12</v>
      </c>
      <c r="C15" s="14">
        <f t="shared" si="0"/>
        <v>4.93</v>
      </c>
      <c r="D15" s="46">
        <v>4.45</v>
      </c>
      <c r="E15" s="47">
        <v>1.7450000000000001</v>
      </c>
      <c r="F15" s="48">
        <v>0.5</v>
      </c>
      <c r="G15" s="49">
        <f t="shared" si="1"/>
        <v>3.88</v>
      </c>
      <c r="H15" s="66">
        <v>1.5</v>
      </c>
      <c r="I15" s="47">
        <v>1.7450000000000001</v>
      </c>
      <c r="J15" s="50">
        <v>0.4</v>
      </c>
      <c r="K15" s="49">
        <f t="shared" si="2"/>
        <v>1.05</v>
      </c>
      <c r="L15" s="51"/>
      <c r="M15" s="51"/>
      <c r="N15" s="51"/>
    </row>
    <row r="16" spans="1:14" s="52" customFormat="1" ht="30" customHeight="1">
      <c r="A16" s="53"/>
      <c r="B16" s="54" t="s">
        <v>16</v>
      </c>
      <c r="C16" s="23">
        <f t="shared" si="0"/>
        <v>13.299999999999999</v>
      </c>
      <c r="D16" s="55">
        <v>15.01</v>
      </c>
      <c r="E16" s="25">
        <v>1.7450000000000001</v>
      </c>
      <c r="F16" s="28">
        <v>0.5</v>
      </c>
      <c r="G16" s="27">
        <f t="shared" si="1"/>
        <v>13.1</v>
      </c>
      <c r="H16" s="67">
        <v>0.28999999999999998</v>
      </c>
      <c r="I16" s="25">
        <v>1.7450000000000001</v>
      </c>
      <c r="J16" s="26">
        <v>0.4</v>
      </c>
      <c r="K16" s="27">
        <f t="shared" si="2"/>
        <v>0.2</v>
      </c>
      <c r="L16" s="51"/>
      <c r="M16" s="51"/>
      <c r="N16" s="51"/>
    </row>
    <row r="17" spans="1:14" s="52" customFormat="1" ht="30" customHeight="1">
      <c r="A17" s="53"/>
      <c r="B17" s="54" t="s">
        <v>17</v>
      </c>
      <c r="C17" s="23">
        <f t="shared" si="0"/>
        <v>3.7199999999999998</v>
      </c>
      <c r="D17" s="55">
        <v>2.31</v>
      </c>
      <c r="E17" s="25">
        <v>1.7450000000000001</v>
      </c>
      <c r="F17" s="28">
        <v>0.5</v>
      </c>
      <c r="G17" s="27">
        <f t="shared" si="1"/>
        <v>2.02</v>
      </c>
      <c r="H17" s="67">
        <v>2.44</v>
      </c>
      <c r="I17" s="25">
        <v>1.7450000000000001</v>
      </c>
      <c r="J17" s="26">
        <v>0.4</v>
      </c>
      <c r="K17" s="27">
        <f t="shared" si="2"/>
        <v>1.7</v>
      </c>
      <c r="L17" s="51"/>
      <c r="M17" s="51"/>
      <c r="N17" s="51"/>
    </row>
    <row r="18" spans="1:14" s="52" customFormat="1" ht="30" customHeight="1">
      <c r="A18" s="53"/>
      <c r="B18" s="54" t="s">
        <v>21</v>
      </c>
      <c r="C18" s="23">
        <f t="shared" si="0"/>
        <v>2.4699999999999998</v>
      </c>
      <c r="D18" s="55">
        <v>1.49</v>
      </c>
      <c r="E18" s="25">
        <v>1.7450000000000001</v>
      </c>
      <c r="F18" s="28">
        <v>0.5</v>
      </c>
      <c r="G18" s="27">
        <f t="shared" si="1"/>
        <v>1.3</v>
      </c>
      <c r="H18" s="67">
        <v>1.68</v>
      </c>
      <c r="I18" s="25">
        <v>1.7450000000000001</v>
      </c>
      <c r="J18" s="26">
        <v>0.4</v>
      </c>
      <c r="K18" s="27">
        <f t="shared" si="2"/>
        <v>1.17</v>
      </c>
      <c r="L18" s="51"/>
      <c r="M18" s="51"/>
      <c r="N18" s="51"/>
    </row>
    <row r="19" spans="1:14" s="52" customFormat="1" ht="30" customHeight="1">
      <c r="A19" s="53"/>
      <c r="B19" s="54" t="s">
        <v>18</v>
      </c>
      <c r="C19" s="23">
        <f t="shared" si="0"/>
        <v>2.1800000000000002</v>
      </c>
      <c r="D19" s="55">
        <v>1.21</v>
      </c>
      <c r="E19" s="25">
        <v>1.7450000000000001</v>
      </c>
      <c r="F19" s="28">
        <v>0.5</v>
      </c>
      <c r="G19" s="27">
        <f t="shared" si="1"/>
        <v>1.06</v>
      </c>
      <c r="H19" s="67">
        <v>1.61</v>
      </c>
      <c r="I19" s="25">
        <v>1.7450000000000001</v>
      </c>
      <c r="J19" s="26">
        <v>0.4</v>
      </c>
      <c r="K19" s="27">
        <f t="shared" si="2"/>
        <v>1.1200000000000001</v>
      </c>
      <c r="L19" s="51"/>
      <c r="M19" s="51"/>
      <c r="N19" s="51"/>
    </row>
    <row r="20" spans="1:14" s="52" customFormat="1" ht="30" customHeight="1">
      <c r="A20" s="53"/>
      <c r="B20" s="54" t="s">
        <v>20</v>
      </c>
      <c r="C20" s="23">
        <f t="shared" si="0"/>
        <v>17.43</v>
      </c>
      <c r="D20" s="55">
        <v>16.489999999999998</v>
      </c>
      <c r="E20" s="25">
        <v>1.7450000000000001</v>
      </c>
      <c r="F20" s="28">
        <v>0.5</v>
      </c>
      <c r="G20" s="27">
        <f t="shared" si="1"/>
        <v>14.39</v>
      </c>
      <c r="H20" s="67">
        <v>4.3499999999999996</v>
      </c>
      <c r="I20" s="25">
        <v>1.7450000000000001</v>
      </c>
      <c r="J20" s="26">
        <v>0.4</v>
      </c>
      <c r="K20" s="27">
        <f t="shared" si="2"/>
        <v>3.04</v>
      </c>
      <c r="L20" s="51"/>
      <c r="M20" s="51"/>
      <c r="N20" s="51"/>
    </row>
    <row r="21" spans="1:14" s="52" customFormat="1" ht="30" customHeight="1" thickBot="1">
      <c r="A21" s="56"/>
      <c r="B21" s="57" t="s">
        <v>19</v>
      </c>
      <c r="C21" s="36">
        <f t="shared" si="0"/>
        <v>6.6099999999999994</v>
      </c>
      <c r="D21" s="58">
        <v>6.37</v>
      </c>
      <c r="E21" s="59">
        <v>1.7450000000000001</v>
      </c>
      <c r="F21" s="60">
        <v>0.5</v>
      </c>
      <c r="G21" s="61">
        <f t="shared" si="1"/>
        <v>5.56</v>
      </c>
      <c r="H21" s="68">
        <v>1.51</v>
      </c>
      <c r="I21" s="59">
        <v>1.7450000000000001</v>
      </c>
      <c r="J21" s="62">
        <v>0.4</v>
      </c>
      <c r="K21" s="61">
        <f t="shared" si="2"/>
        <v>1.05</v>
      </c>
      <c r="L21" s="51"/>
      <c r="M21" s="51"/>
      <c r="N21" s="51"/>
    </row>
    <row r="22" spans="1:14" ht="30.75" customHeight="1"/>
    <row r="23" spans="1:14" ht="30.75" customHeight="1"/>
  </sheetData>
  <mergeCells count="7">
    <mergeCell ref="A2:K2"/>
    <mergeCell ref="J3:K3"/>
    <mergeCell ref="A4:A5"/>
    <mergeCell ref="B4:B5"/>
    <mergeCell ref="C4:C5"/>
    <mergeCell ref="D4:G4"/>
    <mergeCell ref="H4:K4"/>
  </mergeCells>
  <phoneticPr fontId="1" type="noConversion"/>
  <pageMargins left="0.59055118110236227" right="0.59055118110236227" top="0.59055118110236227" bottom="0.19685039370078741" header="0.51181102362204722" footer="0.51181102362204722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刘建霞</dc:creator>
  <cp:lastModifiedBy>赵超萍</cp:lastModifiedBy>
  <cp:lastPrinted>2018-09-26T00:29:49Z</cp:lastPrinted>
  <dcterms:created xsi:type="dcterms:W3CDTF">2013-11-29T03:38:50Z</dcterms:created>
  <dcterms:modified xsi:type="dcterms:W3CDTF">2018-09-26T00:29:50Z</dcterms:modified>
</cp:coreProperties>
</file>