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/>
  <bookViews>
    <workbookView xWindow="-15" yWindow="75" windowWidth="10770" windowHeight="10215"/>
  </bookViews>
  <sheets>
    <sheet name="资金汇总表" sheetId="15" r:id="rId1"/>
    <sheet name="明细表" sheetId="10" r:id="rId2"/>
    <sheet name="20万元以下" sheetId="20" r:id="rId3"/>
    <sheet name="含20万元以上" sheetId="21" r:id="rId4"/>
  </sheets>
  <externalReferences>
    <externalReference r:id="rId5"/>
  </externalReferences>
  <definedNames>
    <definedName name="_xlnm._FilterDatabase" localSheetId="2" hidden="1">'20万元以下'!$A$6:$U$344</definedName>
    <definedName name="_xlnm._FilterDatabase" localSheetId="3" hidden="1">含20万元以上!$A$6:$U$733</definedName>
    <definedName name="_xlnm._FilterDatabase" localSheetId="1" hidden="1">明细表!$A$6:$U$1065</definedName>
    <definedName name="FF">[1]⑦财务!$AK$10:$AK$22</definedName>
    <definedName name="JJ">[1]⑧农民负担!$AX$10:$AX$22</definedName>
    <definedName name="_xlnm.Print_Titles" localSheetId="2">'20万元以下'!$4:$6</definedName>
    <definedName name="_xlnm.Print_Titles" localSheetId="3">含20万元以上!$4:$6</definedName>
    <definedName name="_xlnm.Print_Titles" localSheetId="1">明细表!$4:$6</definedName>
  </definedNames>
  <calcPr calcId="145621" fullPrecision="0"/>
</workbook>
</file>

<file path=xl/calcChain.xml><?xml version="1.0" encoding="utf-8"?>
<calcChain xmlns="http://schemas.openxmlformats.org/spreadsheetml/2006/main">
  <c r="L733" i="21" l="1"/>
  <c r="Q733" i="21" s="1"/>
  <c r="G733" i="21"/>
  <c r="S733" i="21" s="1"/>
  <c r="R733" i="21" s="1"/>
  <c r="K733" i="21" s="1"/>
  <c r="L732" i="21"/>
  <c r="Q732" i="21" s="1"/>
  <c r="G732" i="21"/>
  <c r="S732" i="21" s="1"/>
  <c r="R732" i="21" s="1"/>
  <c r="L731" i="21"/>
  <c r="Q731" i="21" s="1"/>
  <c r="G731" i="21"/>
  <c r="S731" i="21" s="1"/>
  <c r="R731" i="21" s="1"/>
  <c r="K731" i="21" s="1"/>
  <c r="L730" i="21"/>
  <c r="Q730" i="21" s="1"/>
  <c r="G730" i="21"/>
  <c r="S730" i="21" s="1"/>
  <c r="R730" i="21" s="1"/>
  <c r="L729" i="21"/>
  <c r="Q729" i="21" s="1"/>
  <c r="G729" i="21"/>
  <c r="T729" i="21" s="1"/>
  <c r="R729" i="21" s="1"/>
  <c r="L728" i="21"/>
  <c r="Q728" i="21" s="1"/>
  <c r="G728" i="21"/>
  <c r="S728" i="21" s="1"/>
  <c r="R728" i="21" s="1"/>
  <c r="L727" i="21"/>
  <c r="Q727" i="21" s="1"/>
  <c r="G727" i="21"/>
  <c r="S727" i="21" s="1"/>
  <c r="R727" i="21" s="1"/>
  <c r="L726" i="21"/>
  <c r="Q726" i="21" s="1"/>
  <c r="G726" i="21"/>
  <c r="S726" i="21" s="1"/>
  <c r="R726" i="21" s="1"/>
  <c r="L725" i="21"/>
  <c r="Q725" i="21" s="1"/>
  <c r="G725" i="21"/>
  <c r="S725" i="21" s="1"/>
  <c r="R725" i="21" s="1"/>
  <c r="K725" i="21" s="1"/>
  <c r="S724" i="21"/>
  <c r="R724" i="21" s="1"/>
  <c r="L724" i="21"/>
  <c r="Q724" i="21" s="1"/>
  <c r="G724" i="21"/>
  <c r="L723" i="21"/>
  <c r="Q723" i="21" s="1"/>
  <c r="G723" i="21"/>
  <c r="T723" i="21" s="1"/>
  <c r="R723" i="21" s="1"/>
  <c r="L722" i="21"/>
  <c r="Q722" i="21" s="1"/>
  <c r="G722" i="21"/>
  <c r="T722" i="21" s="1"/>
  <c r="R722" i="21" s="1"/>
  <c r="K722" i="21" s="1"/>
  <c r="L721" i="21"/>
  <c r="Q721" i="21" s="1"/>
  <c r="G721" i="21"/>
  <c r="S721" i="21" s="1"/>
  <c r="R721" i="21" s="1"/>
  <c r="K721" i="21" s="1"/>
  <c r="L720" i="21"/>
  <c r="Q720" i="21" s="1"/>
  <c r="G720" i="21"/>
  <c r="T720" i="21" s="1"/>
  <c r="R720" i="21" s="1"/>
  <c r="K720" i="21" s="1"/>
  <c r="L719" i="21"/>
  <c r="Q719" i="21" s="1"/>
  <c r="G719" i="21"/>
  <c r="S719" i="21" s="1"/>
  <c r="R719" i="21" s="1"/>
  <c r="K719" i="21" s="1"/>
  <c r="L718" i="21"/>
  <c r="Q718" i="21" s="1"/>
  <c r="G718" i="21"/>
  <c r="T718" i="21" s="1"/>
  <c r="R718" i="21" s="1"/>
  <c r="L717" i="21"/>
  <c r="Q717" i="21" s="1"/>
  <c r="G717" i="21"/>
  <c r="T717" i="21" s="1"/>
  <c r="R717" i="21" s="1"/>
  <c r="L716" i="21"/>
  <c r="Q716" i="21" s="1"/>
  <c r="G716" i="21"/>
  <c r="T716" i="21" s="1"/>
  <c r="R716" i="21" s="1"/>
  <c r="L715" i="21"/>
  <c r="Q715" i="21" s="1"/>
  <c r="G715" i="21"/>
  <c r="S715" i="21" s="1"/>
  <c r="R715" i="21" s="1"/>
  <c r="L714" i="21"/>
  <c r="Q714" i="21" s="1"/>
  <c r="G714" i="21"/>
  <c r="T714" i="21" s="1"/>
  <c r="R714" i="21" s="1"/>
  <c r="L713" i="21"/>
  <c r="Q713" i="21" s="1"/>
  <c r="G713" i="21"/>
  <c r="T713" i="21" s="1"/>
  <c r="R713" i="21" s="1"/>
  <c r="L712" i="21"/>
  <c r="Q712" i="21" s="1"/>
  <c r="G712" i="21"/>
  <c r="S712" i="21" s="1"/>
  <c r="R712" i="21" s="1"/>
  <c r="Q711" i="21"/>
  <c r="L711" i="21"/>
  <c r="G711" i="21"/>
  <c r="S711" i="21" s="1"/>
  <c r="R711" i="21" s="1"/>
  <c r="L710" i="21"/>
  <c r="Q710" i="21" s="1"/>
  <c r="G710" i="21"/>
  <c r="T710" i="21" s="1"/>
  <c r="R710" i="21" s="1"/>
  <c r="L709" i="21"/>
  <c r="Q709" i="21" s="1"/>
  <c r="G709" i="21"/>
  <c r="S709" i="21" s="1"/>
  <c r="R709" i="21" s="1"/>
  <c r="L708" i="21"/>
  <c r="Q708" i="21" s="1"/>
  <c r="G708" i="21"/>
  <c r="T708" i="21" s="1"/>
  <c r="R708" i="21" s="1"/>
  <c r="L707" i="21"/>
  <c r="Q707" i="21" s="1"/>
  <c r="G707" i="21"/>
  <c r="S707" i="21" s="1"/>
  <c r="R707" i="21" s="1"/>
  <c r="T706" i="21"/>
  <c r="R706" i="21" s="1"/>
  <c r="L706" i="21"/>
  <c r="Q706" i="21" s="1"/>
  <c r="G706" i="21"/>
  <c r="L705" i="21"/>
  <c r="Q705" i="21" s="1"/>
  <c r="G705" i="21"/>
  <c r="S705" i="21" s="1"/>
  <c r="R705" i="21" s="1"/>
  <c r="L704" i="21"/>
  <c r="Q704" i="21" s="1"/>
  <c r="G704" i="21"/>
  <c r="S704" i="21" s="1"/>
  <c r="R704" i="21" s="1"/>
  <c r="L703" i="21"/>
  <c r="Q703" i="21" s="1"/>
  <c r="G703" i="21"/>
  <c r="T703" i="21" s="1"/>
  <c r="R703" i="21" s="1"/>
  <c r="L702" i="21"/>
  <c r="Q702" i="21" s="1"/>
  <c r="G702" i="21"/>
  <c r="T702" i="21" s="1"/>
  <c r="R702" i="21" s="1"/>
  <c r="L701" i="21"/>
  <c r="Q701" i="21" s="1"/>
  <c r="G701" i="21"/>
  <c r="S701" i="21" s="1"/>
  <c r="R701" i="21" s="1"/>
  <c r="L700" i="21"/>
  <c r="Q700" i="21" s="1"/>
  <c r="G700" i="21"/>
  <c r="S700" i="21" s="1"/>
  <c r="R700" i="21" s="1"/>
  <c r="L699" i="21"/>
  <c r="G699" i="21"/>
  <c r="T699" i="21" s="1"/>
  <c r="R699" i="21" s="1"/>
  <c r="L698" i="21"/>
  <c r="Q698" i="21" s="1"/>
  <c r="G698" i="21"/>
  <c r="S698" i="21" s="1"/>
  <c r="R698" i="21" s="1"/>
  <c r="Q697" i="21"/>
  <c r="L697" i="21"/>
  <c r="G697" i="21"/>
  <c r="S697" i="21" s="1"/>
  <c r="R697" i="21" s="1"/>
  <c r="L696" i="21"/>
  <c r="Q696" i="21" s="1"/>
  <c r="G696" i="21"/>
  <c r="S696" i="21" s="1"/>
  <c r="R696" i="21" s="1"/>
  <c r="L695" i="21"/>
  <c r="Q695" i="21" s="1"/>
  <c r="G695" i="21"/>
  <c r="S695" i="21" s="1"/>
  <c r="R695" i="21" s="1"/>
  <c r="L694" i="21"/>
  <c r="Q694" i="21" s="1"/>
  <c r="G694" i="21"/>
  <c r="S694" i="21" s="1"/>
  <c r="R694" i="21" s="1"/>
  <c r="Q693" i="21"/>
  <c r="L693" i="21"/>
  <c r="G693" i="21"/>
  <c r="S693" i="21" s="1"/>
  <c r="R693" i="21" s="1"/>
  <c r="L692" i="21"/>
  <c r="Q692" i="21" s="1"/>
  <c r="G692" i="21"/>
  <c r="T692" i="21" s="1"/>
  <c r="R692" i="21" s="1"/>
  <c r="L691" i="21"/>
  <c r="G691" i="21"/>
  <c r="S691" i="21" s="1"/>
  <c r="R691" i="21" s="1"/>
  <c r="L690" i="21"/>
  <c r="Q690" i="21" s="1"/>
  <c r="G690" i="21"/>
  <c r="S690" i="21" s="1"/>
  <c r="R690" i="21" s="1"/>
  <c r="L689" i="21"/>
  <c r="Q689" i="21" s="1"/>
  <c r="G689" i="21"/>
  <c r="T689" i="21" s="1"/>
  <c r="R689" i="21" s="1"/>
  <c r="L688" i="21"/>
  <c r="Q688" i="21" s="1"/>
  <c r="G688" i="21"/>
  <c r="T688" i="21" s="1"/>
  <c r="R688" i="21" s="1"/>
  <c r="L687" i="21"/>
  <c r="Q687" i="21" s="1"/>
  <c r="G687" i="21"/>
  <c r="T687" i="21" s="1"/>
  <c r="R687" i="21" s="1"/>
  <c r="L686" i="21"/>
  <c r="Q686" i="21" s="1"/>
  <c r="G686" i="21"/>
  <c r="T686" i="21" s="1"/>
  <c r="R686" i="21" s="1"/>
  <c r="L685" i="21"/>
  <c r="Q685" i="21" s="1"/>
  <c r="G685" i="21"/>
  <c r="T685" i="21" s="1"/>
  <c r="R685" i="21" s="1"/>
  <c r="L684" i="21"/>
  <c r="Q684" i="21" s="1"/>
  <c r="G684" i="21"/>
  <c r="T684" i="21" s="1"/>
  <c r="R684" i="21" s="1"/>
  <c r="R683" i="21"/>
  <c r="L683" i="21"/>
  <c r="G683" i="21"/>
  <c r="T683" i="21" s="1"/>
  <c r="L682" i="21"/>
  <c r="Q682" i="21" s="1"/>
  <c r="G682" i="21"/>
  <c r="T682" i="21" s="1"/>
  <c r="R682" i="21" s="1"/>
  <c r="L681" i="21"/>
  <c r="Q681" i="21" s="1"/>
  <c r="G681" i="21"/>
  <c r="S681" i="21" s="1"/>
  <c r="R681" i="21" s="1"/>
  <c r="L680" i="21"/>
  <c r="Q680" i="21" s="1"/>
  <c r="G680" i="21"/>
  <c r="S680" i="21" s="1"/>
  <c r="R680" i="21" s="1"/>
  <c r="L679" i="21"/>
  <c r="Q679" i="21" s="1"/>
  <c r="G679" i="21"/>
  <c r="T679" i="21" s="1"/>
  <c r="R679" i="21" s="1"/>
  <c r="L678" i="21"/>
  <c r="Q678" i="21" s="1"/>
  <c r="G678" i="21"/>
  <c r="T678" i="21" s="1"/>
  <c r="R678" i="21" s="1"/>
  <c r="L677" i="21"/>
  <c r="Q677" i="21" s="1"/>
  <c r="G677" i="21"/>
  <c r="S677" i="21" s="1"/>
  <c r="R677" i="21" s="1"/>
  <c r="L676" i="21"/>
  <c r="Q676" i="21" s="1"/>
  <c r="G676" i="21"/>
  <c r="S676" i="21" s="1"/>
  <c r="R676" i="21" s="1"/>
  <c r="K676" i="21" s="1"/>
  <c r="Q675" i="21"/>
  <c r="L675" i="21"/>
  <c r="G675" i="21"/>
  <c r="T675" i="21" s="1"/>
  <c r="R675" i="21" s="1"/>
  <c r="L674" i="21"/>
  <c r="Q674" i="21" s="1"/>
  <c r="G674" i="21"/>
  <c r="T674" i="21" s="1"/>
  <c r="R674" i="21" s="1"/>
  <c r="L673" i="21"/>
  <c r="Q673" i="21" s="1"/>
  <c r="G673" i="21"/>
  <c r="S673" i="21" s="1"/>
  <c r="R673" i="21" s="1"/>
  <c r="L672" i="21"/>
  <c r="Q672" i="21" s="1"/>
  <c r="G672" i="21"/>
  <c r="S672" i="21" s="1"/>
  <c r="R672" i="21" s="1"/>
  <c r="L671" i="21"/>
  <c r="Q671" i="21" s="1"/>
  <c r="G671" i="21"/>
  <c r="S671" i="21" s="1"/>
  <c r="R671" i="21" s="1"/>
  <c r="K671" i="21" s="1"/>
  <c r="Q670" i="21"/>
  <c r="L670" i="21"/>
  <c r="G670" i="21"/>
  <c r="T670" i="21" s="1"/>
  <c r="R670" i="21" s="1"/>
  <c r="L669" i="21"/>
  <c r="Q669" i="21" s="1"/>
  <c r="G669" i="21"/>
  <c r="T669" i="21" s="1"/>
  <c r="R669" i="21" s="1"/>
  <c r="L668" i="21"/>
  <c r="Q668" i="21" s="1"/>
  <c r="G668" i="21"/>
  <c r="S668" i="21" s="1"/>
  <c r="R668" i="21" s="1"/>
  <c r="K668" i="21" s="1"/>
  <c r="Q667" i="21"/>
  <c r="L667" i="21"/>
  <c r="G667" i="21"/>
  <c r="T667" i="21" s="1"/>
  <c r="R667" i="21" s="1"/>
  <c r="L666" i="21"/>
  <c r="Q666" i="21" s="1"/>
  <c r="G666" i="21"/>
  <c r="T666" i="21" s="1"/>
  <c r="R666" i="21" s="1"/>
  <c r="L665" i="21"/>
  <c r="Q665" i="21" s="1"/>
  <c r="G665" i="21"/>
  <c r="S665" i="21" s="1"/>
  <c r="R665" i="21" s="1"/>
  <c r="L664" i="21"/>
  <c r="Q664" i="21" s="1"/>
  <c r="G664" i="21"/>
  <c r="S664" i="21" s="1"/>
  <c r="R664" i="21" s="1"/>
  <c r="L663" i="21"/>
  <c r="Q663" i="21" s="1"/>
  <c r="G663" i="21"/>
  <c r="S663" i="21" s="1"/>
  <c r="R663" i="21" s="1"/>
  <c r="K663" i="21" s="1"/>
  <c r="Q662" i="21"/>
  <c r="L662" i="21"/>
  <c r="G662" i="21"/>
  <c r="S662" i="21" s="1"/>
  <c r="R662" i="21" s="1"/>
  <c r="L661" i="21"/>
  <c r="Q661" i="21" s="1"/>
  <c r="G661" i="21"/>
  <c r="T661" i="21" s="1"/>
  <c r="R661" i="21" s="1"/>
  <c r="L660" i="21"/>
  <c r="Q660" i="21" s="1"/>
  <c r="G660" i="21"/>
  <c r="T660" i="21" s="1"/>
  <c r="R660" i="21" s="1"/>
  <c r="K660" i="21" s="1"/>
  <c r="Q659" i="21"/>
  <c r="L659" i="21"/>
  <c r="G659" i="21"/>
  <c r="S659" i="21" s="1"/>
  <c r="R659" i="21" s="1"/>
  <c r="L658" i="21"/>
  <c r="Q658" i="21" s="1"/>
  <c r="G658" i="21"/>
  <c r="S658" i="21" s="1"/>
  <c r="R658" i="21" s="1"/>
  <c r="L657" i="21"/>
  <c r="Q657" i="21" s="1"/>
  <c r="G657" i="21"/>
  <c r="S657" i="21" s="1"/>
  <c r="R657" i="21" s="1"/>
  <c r="L656" i="21"/>
  <c r="Q656" i="21" s="1"/>
  <c r="G656" i="21"/>
  <c r="S656" i="21" s="1"/>
  <c r="R656" i="21" s="1"/>
  <c r="L655" i="21"/>
  <c r="Q655" i="21" s="1"/>
  <c r="G655" i="21"/>
  <c r="S655" i="21" s="1"/>
  <c r="R655" i="21" s="1"/>
  <c r="K655" i="21" s="1"/>
  <c r="Q654" i="21"/>
  <c r="L654" i="21"/>
  <c r="G654" i="21"/>
  <c r="S654" i="21" s="1"/>
  <c r="R654" i="21" s="1"/>
  <c r="L653" i="21"/>
  <c r="Q653" i="21" s="1"/>
  <c r="G653" i="21"/>
  <c r="S653" i="21" s="1"/>
  <c r="R653" i="21" s="1"/>
  <c r="L652" i="21"/>
  <c r="Q652" i="21" s="1"/>
  <c r="G652" i="21"/>
  <c r="S652" i="21" s="1"/>
  <c r="R652" i="21" s="1"/>
  <c r="K652" i="21" s="1"/>
  <c r="Q651" i="21"/>
  <c r="L651" i="21"/>
  <c r="G651" i="21"/>
  <c r="T651" i="21" s="1"/>
  <c r="R651" i="21" s="1"/>
  <c r="L650" i="21"/>
  <c r="Q650" i="21" s="1"/>
  <c r="G650" i="21"/>
  <c r="S650" i="21" s="1"/>
  <c r="R650" i="21" s="1"/>
  <c r="L649" i="21"/>
  <c r="Q649" i="21" s="1"/>
  <c r="G649" i="21"/>
  <c r="T649" i="21" s="1"/>
  <c r="R649" i="21" s="1"/>
  <c r="L648" i="21"/>
  <c r="Q648" i="21" s="1"/>
  <c r="G648" i="21"/>
  <c r="S648" i="21" s="1"/>
  <c r="R648" i="21" s="1"/>
  <c r="L647" i="21"/>
  <c r="Q647" i="21" s="1"/>
  <c r="G647" i="21"/>
  <c r="S647" i="21" s="1"/>
  <c r="R647" i="21" s="1"/>
  <c r="K647" i="21" s="1"/>
  <c r="Q646" i="21"/>
  <c r="L646" i="21"/>
  <c r="G646" i="21"/>
  <c r="T646" i="21" s="1"/>
  <c r="R646" i="21" s="1"/>
  <c r="L645" i="21"/>
  <c r="Q645" i="21" s="1"/>
  <c r="G645" i="21"/>
  <c r="T645" i="21" s="1"/>
  <c r="R645" i="21" s="1"/>
  <c r="L644" i="21"/>
  <c r="Q644" i="21" s="1"/>
  <c r="G644" i="21"/>
  <c r="T644" i="21" s="1"/>
  <c r="R644" i="21" s="1"/>
  <c r="K644" i="21" s="1"/>
  <c r="Q643" i="21"/>
  <c r="L643" i="21"/>
  <c r="G643" i="21"/>
  <c r="S643" i="21" s="1"/>
  <c r="R643" i="21" s="1"/>
  <c r="L642" i="21"/>
  <c r="Q642" i="21" s="1"/>
  <c r="G642" i="21"/>
  <c r="S642" i="21" s="1"/>
  <c r="R642" i="21" s="1"/>
  <c r="L641" i="21"/>
  <c r="Q641" i="21" s="1"/>
  <c r="G641" i="21"/>
  <c r="S641" i="21" s="1"/>
  <c r="R641" i="21" s="1"/>
  <c r="L640" i="21"/>
  <c r="Q640" i="21" s="1"/>
  <c r="G640" i="21"/>
  <c r="S640" i="21" s="1"/>
  <c r="R640" i="21" s="1"/>
  <c r="L639" i="21"/>
  <c r="Q639" i="21" s="1"/>
  <c r="G639" i="21"/>
  <c r="S639" i="21" s="1"/>
  <c r="R639" i="21" s="1"/>
  <c r="K639" i="21" s="1"/>
  <c r="L637" i="21"/>
  <c r="Q637" i="21" s="1"/>
  <c r="G637" i="21"/>
  <c r="S637" i="21" s="1"/>
  <c r="R637" i="21" s="1"/>
  <c r="L636" i="21"/>
  <c r="Q636" i="21" s="1"/>
  <c r="G636" i="21"/>
  <c r="S636" i="21" s="1"/>
  <c r="R636" i="21" s="1"/>
  <c r="K636" i="21" s="1"/>
  <c r="Q635" i="21"/>
  <c r="L635" i="21"/>
  <c r="G635" i="21"/>
  <c r="S635" i="21" s="1"/>
  <c r="R635" i="21" s="1"/>
  <c r="L634" i="21"/>
  <c r="Q634" i="21" s="1"/>
  <c r="G634" i="21"/>
  <c r="S634" i="21" s="1"/>
  <c r="R634" i="21" s="1"/>
  <c r="L633" i="21"/>
  <c r="Q633" i="21" s="1"/>
  <c r="G633" i="21"/>
  <c r="S633" i="21" s="1"/>
  <c r="R633" i="21" s="1"/>
  <c r="K633" i="21" s="1"/>
  <c r="L632" i="21"/>
  <c r="Q632" i="21" s="1"/>
  <c r="G632" i="21"/>
  <c r="S632" i="21" s="1"/>
  <c r="R632" i="21" s="1"/>
  <c r="L631" i="21"/>
  <c r="Q631" i="21" s="1"/>
  <c r="G631" i="21"/>
  <c r="S631" i="21" s="1"/>
  <c r="R631" i="21" s="1"/>
  <c r="K631" i="21" s="1"/>
  <c r="L630" i="21"/>
  <c r="Q630" i="21" s="1"/>
  <c r="G630" i="21"/>
  <c r="S630" i="21" s="1"/>
  <c r="R630" i="21" s="1"/>
  <c r="L629" i="21"/>
  <c r="Q629" i="21" s="1"/>
  <c r="G629" i="21"/>
  <c r="S629" i="21" s="1"/>
  <c r="R629" i="21" s="1"/>
  <c r="L628" i="21"/>
  <c r="Q628" i="21" s="1"/>
  <c r="G628" i="21"/>
  <c r="S628" i="21" s="1"/>
  <c r="R628" i="21" s="1"/>
  <c r="L627" i="21"/>
  <c r="Q627" i="21" s="1"/>
  <c r="G627" i="21"/>
  <c r="T627" i="21" s="1"/>
  <c r="R627" i="21" s="1"/>
  <c r="K627" i="21" s="1"/>
  <c r="S626" i="21"/>
  <c r="R626" i="21" s="1"/>
  <c r="L626" i="21"/>
  <c r="Q626" i="21" s="1"/>
  <c r="G626" i="21"/>
  <c r="L625" i="21"/>
  <c r="Q625" i="21" s="1"/>
  <c r="G625" i="21"/>
  <c r="S625" i="21" s="1"/>
  <c r="R625" i="21" s="1"/>
  <c r="L624" i="21"/>
  <c r="Q624" i="21" s="1"/>
  <c r="G624" i="21"/>
  <c r="S624" i="21" s="1"/>
  <c r="R624" i="21" s="1"/>
  <c r="L623" i="21"/>
  <c r="Q623" i="21" s="1"/>
  <c r="G623" i="21"/>
  <c r="S623" i="21" s="1"/>
  <c r="R623" i="21" s="1"/>
  <c r="L622" i="21"/>
  <c r="Q622" i="21" s="1"/>
  <c r="G622" i="21"/>
  <c r="S622" i="21" s="1"/>
  <c r="R622" i="21" s="1"/>
  <c r="Q621" i="21"/>
  <c r="L621" i="21"/>
  <c r="G621" i="21"/>
  <c r="S621" i="21" s="1"/>
  <c r="R621" i="21" s="1"/>
  <c r="S620" i="21"/>
  <c r="R620" i="21" s="1"/>
  <c r="L620" i="21"/>
  <c r="Q620" i="21" s="1"/>
  <c r="G620" i="21"/>
  <c r="L619" i="21"/>
  <c r="Q619" i="21" s="1"/>
  <c r="G619" i="21"/>
  <c r="S619" i="21" s="1"/>
  <c r="R619" i="21" s="1"/>
  <c r="L618" i="21"/>
  <c r="Q618" i="21" s="1"/>
  <c r="G618" i="21"/>
  <c r="T618" i="21" s="1"/>
  <c r="R618" i="21" s="1"/>
  <c r="L617" i="21"/>
  <c r="Q617" i="21" s="1"/>
  <c r="G617" i="21"/>
  <c r="T617" i="21" s="1"/>
  <c r="R617" i="21" s="1"/>
  <c r="L616" i="21"/>
  <c r="Q616" i="21" s="1"/>
  <c r="G616" i="21"/>
  <c r="S616" i="21" s="1"/>
  <c r="R616" i="21" s="1"/>
  <c r="L615" i="21"/>
  <c r="Q615" i="21" s="1"/>
  <c r="G615" i="21"/>
  <c r="S615" i="21" s="1"/>
  <c r="R615" i="21" s="1"/>
  <c r="L614" i="21"/>
  <c r="Q614" i="21" s="1"/>
  <c r="G614" i="21"/>
  <c r="S614" i="21" s="1"/>
  <c r="R614" i="21" s="1"/>
  <c r="L613" i="21"/>
  <c r="Q613" i="21" s="1"/>
  <c r="G613" i="21"/>
  <c r="S613" i="21" s="1"/>
  <c r="R613" i="21" s="1"/>
  <c r="L612" i="21"/>
  <c r="Q612" i="21" s="1"/>
  <c r="G612" i="21"/>
  <c r="S612" i="21" s="1"/>
  <c r="R612" i="21" s="1"/>
  <c r="R611" i="21"/>
  <c r="L611" i="21"/>
  <c r="Q611" i="21" s="1"/>
  <c r="G611" i="21"/>
  <c r="S611" i="21" s="1"/>
  <c r="L610" i="21"/>
  <c r="Q610" i="21" s="1"/>
  <c r="G610" i="21"/>
  <c r="S610" i="21" s="1"/>
  <c r="R610" i="21" s="1"/>
  <c r="L609" i="21"/>
  <c r="Q609" i="21" s="1"/>
  <c r="G609" i="21"/>
  <c r="S609" i="21" s="1"/>
  <c r="R609" i="21" s="1"/>
  <c r="L608" i="21"/>
  <c r="Q608" i="21" s="1"/>
  <c r="G608" i="21"/>
  <c r="S608" i="21" s="1"/>
  <c r="R608" i="21" s="1"/>
  <c r="L607" i="21"/>
  <c r="Q607" i="21" s="1"/>
  <c r="G607" i="21"/>
  <c r="S607" i="21" s="1"/>
  <c r="R607" i="21" s="1"/>
  <c r="L606" i="21"/>
  <c r="Q606" i="21" s="1"/>
  <c r="G606" i="21"/>
  <c r="S606" i="21" s="1"/>
  <c r="R606" i="21" s="1"/>
  <c r="Q605" i="21"/>
  <c r="L605" i="21"/>
  <c r="G605" i="21"/>
  <c r="S605" i="21" s="1"/>
  <c r="R605" i="21" s="1"/>
  <c r="K605" i="21" s="1"/>
  <c r="S604" i="21"/>
  <c r="R604" i="21" s="1"/>
  <c r="L604" i="21"/>
  <c r="Q604" i="21" s="1"/>
  <c r="G604" i="21"/>
  <c r="L603" i="21"/>
  <c r="Q603" i="21" s="1"/>
  <c r="G603" i="21"/>
  <c r="S603" i="21" s="1"/>
  <c r="R603" i="21" s="1"/>
  <c r="L602" i="21"/>
  <c r="Q602" i="21" s="1"/>
  <c r="G602" i="21"/>
  <c r="S602" i="21" s="1"/>
  <c r="R602" i="21" s="1"/>
  <c r="L601" i="21"/>
  <c r="Q601" i="21" s="1"/>
  <c r="G601" i="21"/>
  <c r="S601" i="21" s="1"/>
  <c r="R601" i="21" s="1"/>
  <c r="L600" i="21"/>
  <c r="Q600" i="21" s="1"/>
  <c r="G600" i="21"/>
  <c r="S600" i="21" s="1"/>
  <c r="R600" i="21" s="1"/>
  <c r="R599" i="21"/>
  <c r="K599" i="21" s="1"/>
  <c r="L599" i="21"/>
  <c r="Q599" i="21" s="1"/>
  <c r="G599" i="21"/>
  <c r="S599" i="21" s="1"/>
  <c r="T598" i="21"/>
  <c r="R598" i="21" s="1"/>
  <c r="L598" i="21"/>
  <c r="Q598" i="21" s="1"/>
  <c r="G598" i="21"/>
  <c r="L597" i="21"/>
  <c r="Q597" i="21" s="1"/>
  <c r="G597" i="21"/>
  <c r="T597" i="21" s="1"/>
  <c r="R597" i="21" s="1"/>
  <c r="L596" i="21"/>
  <c r="Q596" i="21" s="1"/>
  <c r="G596" i="21"/>
  <c r="T596" i="21" s="1"/>
  <c r="R596" i="21" s="1"/>
  <c r="L595" i="21"/>
  <c r="Q595" i="21" s="1"/>
  <c r="G595" i="21"/>
  <c r="T595" i="21" s="1"/>
  <c r="R595" i="21" s="1"/>
  <c r="L594" i="21"/>
  <c r="Q594" i="21" s="1"/>
  <c r="G594" i="21"/>
  <c r="T594" i="21" s="1"/>
  <c r="R594" i="21" s="1"/>
  <c r="L593" i="21"/>
  <c r="Q593" i="21" s="1"/>
  <c r="G593" i="21"/>
  <c r="S593" i="21" s="1"/>
  <c r="R593" i="21" s="1"/>
  <c r="L592" i="21"/>
  <c r="Q592" i="21" s="1"/>
  <c r="G592" i="21"/>
  <c r="S592" i="21" s="1"/>
  <c r="R592" i="21" s="1"/>
  <c r="L591" i="21"/>
  <c r="Q591" i="21" s="1"/>
  <c r="G591" i="21"/>
  <c r="T591" i="21" s="1"/>
  <c r="R591" i="21" s="1"/>
  <c r="L590" i="21"/>
  <c r="Q590" i="21" s="1"/>
  <c r="G590" i="21"/>
  <c r="S590" i="21" s="1"/>
  <c r="R590" i="21" s="1"/>
  <c r="L589" i="21"/>
  <c r="Q589" i="21" s="1"/>
  <c r="G589" i="21"/>
  <c r="S589" i="21" s="1"/>
  <c r="R589" i="21" s="1"/>
  <c r="L588" i="21"/>
  <c r="Q588" i="21" s="1"/>
  <c r="G588" i="21"/>
  <c r="S588" i="21" s="1"/>
  <c r="R588" i="21" s="1"/>
  <c r="L587" i="21"/>
  <c r="Q587" i="21" s="1"/>
  <c r="G587" i="21"/>
  <c r="S587" i="21" s="1"/>
  <c r="R587" i="21" s="1"/>
  <c r="L586" i="21"/>
  <c r="Q586" i="21" s="1"/>
  <c r="G586" i="21"/>
  <c r="S586" i="21" s="1"/>
  <c r="R586" i="21" s="1"/>
  <c r="L585" i="21"/>
  <c r="Q585" i="21" s="1"/>
  <c r="G585" i="21"/>
  <c r="S585" i="21" s="1"/>
  <c r="R585" i="21" s="1"/>
  <c r="L584" i="21"/>
  <c r="Q584" i="21" s="1"/>
  <c r="G584" i="21"/>
  <c r="S584" i="21" s="1"/>
  <c r="R584" i="21" s="1"/>
  <c r="L583" i="21"/>
  <c r="G583" i="21"/>
  <c r="S583" i="21" s="1"/>
  <c r="R583" i="21" s="1"/>
  <c r="L582" i="21"/>
  <c r="Q582" i="21" s="1"/>
  <c r="G582" i="21"/>
  <c r="S582" i="21" s="1"/>
  <c r="R582" i="21" s="1"/>
  <c r="L581" i="21"/>
  <c r="Q581" i="21" s="1"/>
  <c r="G581" i="21"/>
  <c r="S581" i="21" s="1"/>
  <c r="R581" i="21" s="1"/>
  <c r="L580" i="21"/>
  <c r="Q580" i="21" s="1"/>
  <c r="G580" i="21"/>
  <c r="S580" i="21" s="1"/>
  <c r="R580" i="21" s="1"/>
  <c r="L579" i="21"/>
  <c r="Q579" i="21" s="1"/>
  <c r="G579" i="21"/>
  <c r="S579" i="21" s="1"/>
  <c r="R579" i="21" s="1"/>
  <c r="L578" i="21"/>
  <c r="Q578" i="21" s="1"/>
  <c r="G578" i="21"/>
  <c r="T578" i="21" s="1"/>
  <c r="R578" i="21" s="1"/>
  <c r="L577" i="21"/>
  <c r="Q577" i="21" s="1"/>
  <c r="G577" i="21"/>
  <c r="T577" i="21" s="1"/>
  <c r="R577" i="21" s="1"/>
  <c r="L576" i="21"/>
  <c r="Q576" i="21" s="1"/>
  <c r="G576" i="21"/>
  <c r="S576" i="21" s="1"/>
  <c r="R576" i="21" s="1"/>
  <c r="L575" i="21"/>
  <c r="Q575" i="21" s="1"/>
  <c r="G575" i="21"/>
  <c r="T575" i="21" s="1"/>
  <c r="R575" i="21" s="1"/>
  <c r="L574" i="21"/>
  <c r="Q574" i="21" s="1"/>
  <c r="G574" i="21"/>
  <c r="T574" i="21" s="1"/>
  <c r="R574" i="21" s="1"/>
  <c r="L573" i="21"/>
  <c r="Q573" i="21" s="1"/>
  <c r="G573" i="21"/>
  <c r="T573" i="21" s="1"/>
  <c r="R573" i="21" s="1"/>
  <c r="L572" i="21"/>
  <c r="Q572" i="21" s="1"/>
  <c r="G572" i="21"/>
  <c r="T572" i="21" s="1"/>
  <c r="R572" i="21" s="1"/>
  <c r="K572" i="21" s="1"/>
  <c r="Q571" i="21"/>
  <c r="L571" i="21"/>
  <c r="G571" i="21"/>
  <c r="T571" i="21" s="1"/>
  <c r="R571" i="21" s="1"/>
  <c r="L570" i="21"/>
  <c r="Q570" i="21" s="1"/>
  <c r="G570" i="21"/>
  <c r="T570" i="21" s="1"/>
  <c r="R570" i="21" s="1"/>
  <c r="K570" i="21" s="1"/>
  <c r="L569" i="21"/>
  <c r="Q569" i="21" s="1"/>
  <c r="G569" i="21"/>
  <c r="T569" i="21" s="1"/>
  <c r="R569" i="21" s="1"/>
  <c r="T568" i="21"/>
  <c r="R568" i="21" s="1"/>
  <c r="K568" i="21" s="1"/>
  <c r="L568" i="21"/>
  <c r="Q568" i="21" s="1"/>
  <c r="G568" i="21"/>
  <c r="L567" i="21"/>
  <c r="G567" i="21"/>
  <c r="T567" i="21" s="1"/>
  <c r="R567" i="21" s="1"/>
  <c r="L566" i="21"/>
  <c r="Q566" i="21" s="1"/>
  <c r="G566" i="21"/>
  <c r="S566" i="21" s="1"/>
  <c r="R566" i="21" s="1"/>
  <c r="L565" i="21"/>
  <c r="Q565" i="21" s="1"/>
  <c r="G565" i="21"/>
  <c r="T565" i="21" s="1"/>
  <c r="R565" i="21" s="1"/>
  <c r="L564" i="21"/>
  <c r="Q564" i="21" s="1"/>
  <c r="G564" i="21"/>
  <c r="T564" i="21" s="1"/>
  <c r="R564" i="21" s="1"/>
  <c r="L563" i="21"/>
  <c r="Q563" i="21" s="1"/>
  <c r="G563" i="21"/>
  <c r="S563" i="21" s="1"/>
  <c r="R563" i="21" s="1"/>
  <c r="L562" i="21"/>
  <c r="Q562" i="21" s="1"/>
  <c r="G562" i="21"/>
  <c r="T562" i="21" s="1"/>
  <c r="R562" i="21" s="1"/>
  <c r="L561" i="21"/>
  <c r="Q561" i="21" s="1"/>
  <c r="G561" i="21"/>
  <c r="T561" i="21" s="1"/>
  <c r="R561" i="21" s="1"/>
  <c r="T559" i="21"/>
  <c r="R559" i="21" s="1"/>
  <c r="L559" i="21"/>
  <c r="T558" i="21"/>
  <c r="R558" i="21" s="1"/>
  <c r="L558" i="21"/>
  <c r="T557" i="21"/>
  <c r="R557" i="21" s="1"/>
  <c r="L557" i="21"/>
  <c r="Q557" i="21" s="1"/>
  <c r="T556" i="21"/>
  <c r="R556" i="21" s="1"/>
  <c r="L556" i="21"/>
  <c r="Q556" i="21" s="1"/>
  <c r="T555" i="21"/>
  <c r="R555" i="21" s="1"/>
  <c r="L555" i="21"/>
  <c r="T554" i="21"/>
  <c r="R554" i="21" s="1"/>
  <c r="L554" i="21"/>
  <c r="T553" i="21"/>
  <c r="R553" i="21" s="1"/>
  <c r="L553" i="21"/>
  <c r="Q553" i="21" s="1"/>
  <c r="T552" i="21"/>
  <c r="R552" i="21" s="1"/>
  <c r="K552" i="21" s="1"/>
  <c r="L552" i="21"/>
  <c r="Q552" i="21" s="1"/>
  <c r="S551" i="21"/>
  <c r="R551" i="21" s="1"/>
  <c r="L551" i="21"/>
  <c r="T550" i="21"/>
  <c r="R550" i="21" s="1"/>
  <c r="L550" i="21"/>
  <c r="Q550" i="21" s="1"/>
  <c r="S549" i="21"/>
  <c r="R549" i="21" s="1"/>
  <c r="Q549" i="21"/>
  <c r="L549" i="21"/>
  <c r="T548" i="21"/>
  <c r="R548" i="21" s="1"/>
  <c r="L548" i="21"/>
  <c r="Q548" i="21" s="1"/>
  <c r="T547" i="21"/>
  <c r="R547" i="21" s="1"/>
  <c r="L547" i="21"/>
  <c r="T546" i="21"/>
  <c r="R546" i="21" s="1"/>
  <c r="L546" i="21"/>
  <c r="K546" i="21" s="1"/>
  <c r="S545" i="21"/>
  <c r="R545" i="21" s="1"/>
  <c r="L545" i="21"/>
  <c r="Q545" i="21" s="1"/>
  <c r="T544" i="21"/>
  <c r="R544" i="21" s="1"/>
  <c r="L544" i="21"/>
  <c r="Q544" i="21" s="1"/>
  <c r="T543" i="21"/>
  <c r="R543" i="21" s="1"/>
  <c r="L543" i="21"/>
  <c r="T542" i="21"/>
  <c r="R542" i="21" s="1"/>
  <c r="L542" i="21"/>
  <c r="K542" i="21" s="1"/>
  <c r="S541" i="21"/>
  <c r="R541" i="21" s="1"/>
  <c r="L541" i="21"/>
  <c r="Q541" i="21" s="1"/>
  <c r="S540" i="21"/>
  <c r="R540" i="21" s="1"/>
  <c r="L540" i="21"/>
  <c r="Q540" i="21" s="1"/>
  <c r="S539" i="21"/>
  <c r="R539" i="21" s="1"/>
  <c r="L539" i="21"/>
  <c r="S538" i="21"/>
  <c r="R538" i="21" s="1"/>
  <c r="L538" i="21"/>
  <c r="S537" i="21"/>
  <c r="R537" i="21" s="1"/>
  <c r="L537" i="21"/>
  <c r="Q537" i="21" s="1"/>
  <c r="S536" i="21"/>
  <c r="R536" i="21" s="1"/>
  <c r="L536" i="21"/>
  <c r="Q536" i="21" s="1"/>
  <c r="S535" i="21"/>
  <c r="R535" i="21" s="1"/>
  <c r="L535" i="21"/>
  <c r="S534" i="21"/>
  <c r="R534" i="21" s="1"/>
  <c r="L534" i="21"/>
  <c r="Q534" i="21" s="1"/>
  <c r="S533" i="21"/>
  <c r="R533" i="21" s="1"/>
  <c r="L533" i="21"/>
  <c r="Q533" i="21" s="1"/>
  <c r="S532" i="21"/>
  <c r="R532" i="21" s="1"/>
  <c r="L532" i="21"/>
  <c r="Q532" i="21" s="1"/>
  <c r="S531" i="21"/>
  <c r="R531" i="21" s="1"/>
  <c r="L531" i="21"/>
  <c r="T530" i="21"/>
  <c r="R530" i="21" s="1"/>
  <c r="L530" i="21"/>
  <c r="Q530" i="21" s="1"/>
  <c r="T529" i="21"/>
  <c r="R529" i="21" s="1"/>
  <c r="L529" i="21"/>
  <c r="Q529" i="21" s="1"/>
  <c r="S528" i="21"/>
  <c r="R528" i="21" s="1"/>
  <c r="L528" i="21"/>
  <c r="Q528" i="21" s="1"/>
  <c r="S527" i="21"/>
  <c r="R527" i="21" s="1"/>
  <c r="L527" i="21"/>
  <c r="T526" i="21"/>
  <c r="R526" i="21" s="1"/>
  <c r="L526" i="21"/>
  <c r="Q526" i="21" s="1"/>
  <c r="S525" i="21"/>
  <c r="R525" i="21" s="1"/>
  <c r="L525" i="21"/>
  <c r="Q525" i="21" s="1"/>
  <c r="S524" i="21"/>
  <c r="R524" i="21" s="1"/>
  <c r="Q524" i="21"/>
  <c r="L524" i="21"/>
  <c r="T523" i="21"/>
  <c r="R523" i="21" s="1"/>
  <c r="L523" i="21"/>
  <c r="T522" i="21"/>
  <c r="R522" i="21" s="1"/>
  <c r="L522" i="21"/>
  <c r="Q522" i="21" s="1"/>
  <c r="S521" i="21"/>
  <c r="R521" i="21" s="1"/>
  <c r="L521" i="21"/>
  <c r="Q521" i="21" s="1"/>
  <c r="S520" i="21"/>
  <c r="R520" i="21" s="1"/>
  <c r="K520" i="21" s="1"/>
  <c r="L520" i="21"/>
  <c r="Q520" i="21" s="1"/>
  <c r="S519" i="21"/>
  <c r="R519" i="21" s="1"/>
  <c r="L519" i="21"/>
  <c r="S518" i="21"/>
  <c r="R518" i="21" s="1"/>
  <c r="L518" i="21"/>
  <c r="Q518" i="21" s="1"/>
  <c r="S517" i="21"/>
  <c r="R517" i="21" s="1"/>
  <c r="L517" i="21"/>
  <c r="Q517" i="21" s="1"/>
  <c r="S516" i="21"/>
  <c r="R516" i="21" s="1"/>
  <c r="L516" i="21"/>
  <c r="Q516" i="21" s="1"/>
  <c r="S515" i="21"/>
  <c r="R515" i="21" s="1"/>
  <c r="L515" i="21"/>
  <c r="T514" i="21"/>
  <c r="R514" i="21" s="1"/>
  <c r="L514" i="21"/>
  <c r="Q514" i="21" s="1"/>
  <c r="S513" i="21"/>
  <c r="R513" i="21" s="1"/>
  <c r="L513" i="21"/>
  <c r="Q513" i="21" s="1"/>
  <c r="S512" i="21"/>
  <c r="R512" i="21" s="1"/>
  <c r="L512" i="21"/>
  <c r="Q512" i="21" s="1"/>
  <c r="S511" i="21"/>
  <c r="R511" i="21" s="1"/>
  <c r="L511" i="21"/>
  <c r="T510" i="21"/>
  <c r="R510" i="21" s="1"/>
  <c r="L510" i="21"/>
  <c r="Q510" i="21" s="1"/>
  <c r="T509" i="21"/>
  <c r="R509" i="21" s="1"/>
  <c r="L509" i="21"/>
  <c r="Q509" i="21" s="1"/>
  <c r="T508" i="21"/>
  <c r="R508" i="21" s="1"/>
  <c r="L508" i="21"/>
  <c r="Q508" i="21" s="1"/>
  <c r="S507" i="21"/>
  <c r="R507" i="21" s="1"/>
  <c r="L507" i="21"/>
  <c r="T506" i="21"/>
  <c r="R506" i="21" s="1"/>
  <c r="L506" i="21"/>
  <c r="Q506" i="21" s="1"/>
  <c r="T505" i="21"/>
  <c r="R505" i="21" s="1"/>
  <c r="L505" i="21"/>
  <c r="Q505" i="21" s="1"/>
  <c r="S504" i="21"/>
  <c r="R504" i="21" s="1"/>
  <c r="L504" i="21"/>
  <c r="Q504" i="21" s="1"/>
  <c r="S503" i="21"/>
  <c r="R503" i="21" s="1"/>
  <c r="L503" i="21"/>
  <c r="S502" i="21"/>
  <c r="R502" i="21" s="1"/>
  <c r="L502" i="21"/>
  <c r="Q502" i="21" s="1"/>
  <c r="S501" i="21"/>
  <c r="R501" i="21" s="1"/>
  <c r="L501" i="21"/>
  <c r="Q501" i="21" s="1"/>
  <c r="S500" i="21"/>
  <c r="R500" i="21" s="1"/>
  <c r="L500" i="21"/>
  <c r="Q500" i="21" s="1"/>
  <c r="T499" i="21"/>
  <c r="R499" i="21" s="1"/>
  <c r="L499" i="21"/>
  <c r="T498" i="21"/>
  <c r="R498" i="21" s="1"/>
  <c r="L498" i="21"/>
  <c r="Q498" i="21" s="1"/>
  <c r="T497" i="21"/>
  <c r="R497" i="21" s="1"/>
  <c r="L497" i="21"/>
  <c r="Q497" i="21" s="1"/>
  <c r="S496" i="21"/>
  <c r="R496" i="21" s="1"/>
  <c r="L496" i="21"/>
  <c r="Q496" i="21" s="1"/>
  <c r="T495" i="21"/>
  <c r="R495" i="21" s="1"/>
  <c r="L495" i="21"/>
  <c r="T494" i="21"/>
  <c r="R494" i="21" s="1"/>
  <c r="L494" i="21"/>
  <c r="Q494" i="21" s="1"/>
  <c r="T493" i="21"/>
  <c r="R493" i="21" s="1"/>
  <c r="L493" i="21"/>
  <c r="Q493" i="21" s="1"/>
  <c r="T492" i="21"/>
  <c r="R492" i="21" s="1"/>
  <c r="Q492" i="21"/>
  <c r="L492" i="21"/>
  <c r="S491" i="21"/>
  <c r="R491" i="21" s="1"/>
  <c r="L491" i="21"/>
  <c r="T490" i="21"/>
  <c r="R490" i="21" s="1"/>
  <c r="L490" i="21"/>
  <c r="Q490" i="21" s="1"/>
  <c r="T489" i="21"/>
  <c r="R489" i="21" s="1"/>
  <c r="L489" i="21"/>
  <c r="Q489" i="21" s="1"/>
  <c r="S488" i="21"/>
  <c r="R488" i="21" s="1"/>
  <c r="K488" i="21" s="1"/>
  <c r="L488" i="21"/>
  <c r="Q488" i="21" s="1"/>
  <c r="S487" i="21"/>
  <c r="R487" i="21" s="1"/>
  <c r="L487" i="21"/>
  <c r="T486" i="21"/>
  <c r="R486" i="21" s="1"/>
  <c r="L486" i="21"/>
  <c r="Q486" i="21" s="1"/>
  <c r="S485" i="21"/>
  <c r="R485" i="21" s="1"/>
  <c r="L485" i="21"/>
  <c r="Q485" i="21" s="1"/>
  <c r="S484" i="21"/>
  <c r="R484" i="21" s="1"/>
  <c r="K484" i="21" s="1"/>
  <c r="L484" i="21"/>
  <c r="Q484" i="21" s="1"/>
  <c r="S483" i="21"/>
  <c r="R483" i="21" s="1"/>
  <c r="L483" i="21"/>
  <c r="T482" i="21"/>
  <c r="R482" i="21" s="1"/>
  <c r="L482" i="21"/>
  <c r="Q482" i="21" s="1"/>
  <c r="S481" i="21"/>
  <c r="R481" i="21" s="1"/>
  <c r="L481" i="21"/>
  <c r="Q481" i="21" s="1"/>
  <c r="S480" i="21"/>
  <c r="R480" i="21" s="1"/>
  <c r="L480" i="21"/>
  <c r="Q480" i="21" s="1"/>
  <c r="S479" i="21"/>
  <c r="R479" i="21" s="1"/>
  <c r="L479" i="21"/>
  <c r="S478" i="21"/>
  <c r="R478" i="21" s="1"/>
  <c r="L478" i="21"/>
  <c r="Q478" i="21" s="1"/>
  <c r="S477" i="21"/>
  <c r="R477" i="21" s="1"/>
  <c r="L477" i="21"/>
  <c r="Q477" i="21" s="1"/>
  <c r="S476" i="21"/>
  <c r="R476" i="21" s="1"/>
  <c r="L476" i="21"/>
  <c r="Q476" i="21" s="1"/>
  <c r="S475" i="21"/>
  <c r="R475" i="21" s="1"/>
  <c r="L475" i="21"/>
  <c r="S474" i="21"/>
  <c r="R474" i="21" s="1"/>
  <c r="L474" i="21"/>
  <c r="Q474" i="21" s="1"/>
  <c r="S473" i="21"/>
  <c r="R473" i="21" s="1"/>
  <c r="L473" i="21"/>
  <c r="Q473" i="21" s="1"/>
  <c r="S472" i="21"/>
  <c r="R472" i="21" s="1"/>
  <c r="L472" i="21"/>
  <c r="Q472" i="21" s="1"/>
  <c r="S471" i="21"/>
  <c r="R471" i="21" s="1"/>
  <c r="L471" i="21"/>
  <c r="S470" i="21"/>
  <c r="R470" i="21" s="1"/>
  <c r="L470" i="21"/>
  <c r="Q470" i="21" s="1"/>
  <c r="S469" i="21"/>
  <c r="R469" i="21" s="1"/>
  <c r="L469" i="21"/>
  <c r="Q469" i="21" s="1"/>
  <c r="R467" i="21"/>
  <c r="L467" i="21"/>
  <c r="R466" i="21"/>
  <c r="L466" i="21"/>
  <c r="K466" i="21" s="1"/>
  <c r="R465" i="21"/>
  <c r="L465" i="21"/>
  <c r="L464" i="21"/>
  <c r="Q464" i="21" s="1"/>
  <c r="G464" i="21"/>
  <c r="S464" i="21" s="1"/>
  <c r="R464" i="21" s="1"/>
  <c r="L463" i="21"/>
  <c r="Q463" i="21" s="1"/>
  <c r="G463" i="21"/>
  <c r="S463" i="21" s="1"/>
  <c r="R463" i="21" s="1"/>
  <c r="L462" i="21"/>
  <c r="Q462" i="21" s="1"/>
  <c r="G462" i="21"/>
  <c r="S462" i="21" s="1"/>
  <c r="R462" i="21" s="1"/>
  <c r="L461" i="21"/>
  <c r="G461" i="21"/>
  <c r="T461" i="21" s="1"/>
  <c r="R461" i="21" s="1"/>
  <c r="L460" i="21"/>
  <c r="Q460" i="21" s="1"/>
  <c r="G460" i="21"/>
  <c r="S460" i="21" s="1"/>
  <c r="R460" i="21" s="1"/>
  <c r="L459" i="21"/>
  <c r="Q459" i="21" s="1"/>
  <c r="G459" i="21"/>
  <c r="T459" i="21" s="1"/>
  <c r="R459" i="21" s="1"/>
  <c r="L458" i="21"/>
  <c r="Q458" i="21" s="1"/>
  <c r="G458" i="21"/>
  <c r="S458" i="21" s="1"/>
  <c r="R458" i="21" s="1"/>
  <c r="L457" i="21"/>
  <c r="Q457" i="21" s="1"/>
  <c r="G457" i="21"/>
  <c r="S457" i="21" s="1"/>
  <c r="R457" i="21" s="1"/>
  <c r="L456" i="21"/>
  <c r="Q456" i="21" s="1"/>
  <c r="G456" i="21"/>
  <c r="S456" i="21" s="1"/>
  <c r="R456" i="21" s="1"/>
  <c r="K456" i="21" s="1"/>
  <c r="L455" i="21"/>
  <c r="Q455" i="21" s="1"/>
  <c r="G455" i="21"/>
  <c r="S455" i="21" s="1"/>
  <c r="R455" i="21" s="1"/>
  <c r="L454" i="21"/>
  <c r="Q454" i="21" s="1"/>
  <c r="G454" i="21"/>
  <c r="T454" i="21" s="1"/>
  <c r="R454" i="21" s="1"/>
  <c r="K454" i="21" s="1"/>
  <c r="L453" i="21"/>
  <c r="G453" i="21"/>
  <c r="T453" i="21" s="1"/>
  <c r="R453" i="21" s="1"/>
  <c r="L452" i="21"/>
  <c r="Q452" i="21" s="1"/>
  <c r="G452" i="21"/>
  <c r="T452" i="21" s="1"/>
  <c r="R452" i="21" s="1"/>
  <c r="L451" i="21"/>
  <c r="Q451" i="21" s="1"/>
  <c r="G451" i="21"/>
  <c r="S451" i="21" s="1"/>
  <c r="R451" i="21" s="1"/>
  <c r="L450" i="21"/>
  <c r="Q450" i="21" s="1"/>
  <c r="G450" i="21"/>
  <c r="T450" i="21" s="1"/>
  <c r="R450" i="21" s="1"/>
  <c r="Q449" i="21"/>
  <c r="L449" i="21"/>
  <c r="G449" i="21"/>
  <c r="S449" i="21" s="1"/>
  <c r="R449" i="21" s="1"/>
  <c r="L448" i="21"/>
  <c r="Q448" i="21" s="1"/>
  <c r="G448" i="21"/>
  <c r="T448" i="21" s="1"/>
  <c r="R448" i="21" s="1"/>
  <c r="L447" i="21"/>
  <c r="Q447" i="21" s="1"/>
  <c r="G447" i="21"/>
  <c r="T447" i="21" s="1"/>
  <c r="R447" i="21" s="1"/>
  <c r="L446" i="21"/>
  <c r="Q446" i="21" s="1"/>
  <c r="G446" i="21"/>
  <c r="T446" i="21" s="1"/>
  <c r="R446" i="21" s="1"/>
  <c r="L445" i="21"/>
  <c r="G445" i="21"/>
  <c r="T445" i="21" s="1"/>
  <c r="R445" i="21" s="1"/>
  <c r="L444" i="21"/>
  <c r="Q444" i="21" s="1"/>
  <c r="G444" i="21"/>
  <c r="T444" i="21" s="1"/>
  <c r="R444" i="21" s="1"/>
  <c r="L443" i="21"/>
  <c r="Q443" i="21" s="1"/>
  <c r="G443" i="21"/>
  <c r="T443" i="21" s="1"/>
  <c r="R443" i="21" s="1"/>
  <c r="L442" i="21"/>
  <c r="Q442" i="21" s="1"/>
  <c r="G442" i="21"/>
  <c r="T442" i="21" s="1"/>
  <c r="R442" i="21" s="1"/>
  <c r="L441" i="21"/>
  <c r="Q441" i="21" s="1"/>
  <c r="G441" i="21"/>
  <c r="S441" i="21" s="1"/>
  <c r="R441" i="21" s="1"/>
  <c r="L440" i="21"/>
  <c r="Q440" i="21" s="1"/>
  <c r="G440" i="21"/>
  <c r="S440" i="21" s="1"/>
  <c r="R440" i="21" s="1"/>
  <c r="K440" i="21" s="1"/>
  <c r="L439" i="21"/>
  <c r="Q439" i="21" s="1"/>
  <c r="G439" i="21"/>
  <c r="S439" i="21" s="1"/>
  <c r="R439" i="21" s="1"/>
  <c r="L438" i="21"/>
  <c r="Q438" i="21" s="1"/>
  <c r="G438" i="21"/>
  <c r="T438" i="21" s="1"/>
  <c r="R438" i="21" s="1"/>
  <c r="K438" i="21" s="1"/>
  <c r="L437" i="21"/>
  <c r="G437" i="21"/>
  <c r="S437" i="21" s="1"/>
  <c r="R437" i="21" s="1"/>
  <c r="L436" i="21"/>
  <c r="Q436" i="21" s="1"/>
  <c r="G436" i="21"/>
  <c r="T436" i="21" s="1"/>
  <c r="R436" i="21" s="1"/>
  <c r="L435" i="21"/>
  <c r="Q435" i="21" s="1"/>
  <c r="G435" i="21"/>
  <c r="T435" i="21" s="1"/>
  <c r="R435" i="21" s="1"/>
  <c r="L434" i="21"/>
  <c r="Q434" i="21" s="1"/>
  <c r="G434" i="21"/>
  <c r="S434" i="21" s="1"/>
  <c r="R434" i="21" s="1"/>
  <c r="Q433" i="21"/>
  <c r="L433" i="21"/>
  <c r="G433" i="21"/>
  <c r="T433" i="21" s="1"/>
  <c r="R433" i="21" s="1"/>
  <c r="L432" i="21"/>
  <c r="Q432" i="21" s="1"/>
  <c r="G432" i="21"/>
  <c r="S432" i="21" s="1"/>
  <c r="R432" i="21" s="1"/>
  <c r="L431" i="21"/>
  <c r="Q431" i="21" s="1"/>
  <c r="G431" i="21"/>
  <c r="S431" i="21" s="1"/>
  <c r="R431" i="21" s="1"/>
  <c r="L430" i="21"/>
  <c r="Q430" i="21" s="1"/>
  <c r="G430" i="21"/>
  <c r="T430" i="21" s="1"/>
  <c r="R430" i="21" s="1"/>
  <c r="L429" i="21"/>
  <c r="G429" i="21"/>
  <c r="T429" i="21" s="1"/>
  <c r="R429" i="21" s="1"/>
  <c r="L428" i="21"/>
  <c r="Q428" i="21" s="1"/>
  <c r="G428" i="21"/>
  <c r="T428" i="21" s="1"/>
  <c r="R428" i="21" s="1"/>
  <c r="L427" i="21"/>
  <c r="Q427" i="21" s="1"/>
  <c r="G427" i="21"/>
  <c r="T427" i="21" s="1"/>
  <c r="R427" i="21" s="1"/>
  <c r="L426" i="21"/>
  <c r="Q426" i="21" s="1"/>
  <c r="G426" i="21"/>
  <c r="T426" i="21" s="1"/>
  <c r="R426" i="21" s="1"/>
  <c r="L425" i="21"/>
  <c r="Q425" i="21" s="1"/>
  <c r="G425" i="21"/>
  <c r="S425" i="21" s="1"/>
  <c r="R425" i="21" s="1"/>
  <c r="L424" i="21"/>
  <c r="Q424" i="21" s="1"/>
  <c r="G424" i="21"/>
  <c r="S424" i="21" s="1"/>
  <c r="R424" i="21" s="1"/>
  <c r="K424" i="21" s="1"/>
  <c r="L423" i="21"/>
  <c r="Q423" i="21" s="1"/>
  <c r="G423" i="21"/>
  <c r="S423" i="21" s="1"/>
  <c r="R423" i="21" s="1"/>
  <c r="L422" i="21"/>
  <c r="Q422" i="21" s="1"/>
  <c r="G422" i="21"/>
  <c r="S422" i="21" s="1"/>
  <c r="R422" i="21" s="1"/>
  <c r="K422" i="21" s="1"/>
  <c r="L421" i="21"/>
  <c r="G421" i="21"/>
  <c r="S421" i="21" s="1"/>
  <c r="R421" i="21" s="1"/>
  <c r="L420" i="21"/>
  <c r="Q420" i="21" s="1"/>
  <c r="G420" i="21"/>
  <c r="S420" i="21" s="1"/>
  <c r="R420" i="21" s="1"/>
  <c r="L419" i="21"/>
  <c r="Q419" i="21" s="1"/>
  <c r="G419" i="21"/>
  <c r="T419" i="21" s="1"/>
  <c r="R419" i="21" s="1"/>
  <c r="L418" i="21"/>
  <c r="Q418" i="21" s="1"/>
  <c r="G418" i="21"/>
  <c r="T418" i="21" s="1"/>
  <c r="R418" i="21" s="1"/>
  <c r="Q417" i="21"/>
  <c r="L417" i="21"/>
  <c r="G417" i="21"/>
  <c r="S417" i="21" s="1"/>
  <c r="R417" i="21" s="1"/>
  <c r="L416" i="21"/>
  <c r="Q416" i="21" s="1"/>
  <c r="G416" i="21"/>
  <c r="T416" i="21" s="1"/>
  <c r="R416" i="21" s="1"/>
  <c r="K416" i="21" s="1"/>
  <c r="L415" i="21"/>
  <c r="Q415" i="21" s="1"/>
  <c r="G415" i="21"/>
  <c r="S415" i="21" s="1"/>
  <c r="R415" i="21" s="1"/>
  <c r="L414" i="21"/>
  <c r="Q414" i="21" s="1"/>
  <c r="G414" i="21"/>
  <c r="S414" i="21" s="1"/>
  <c r="R414" i="21" s="1"/>
  <c r="K414" i="21" s="1"/>
  <c r="L413" i="21"/>
  <c r="G413" i="21"/>
  <c r="S413" i="21" s="1"/>
  <c r="R413" i="21" s="1"/>
  <c r="L412" i="21"/>
  <c r="Q412" i="21" s="1"/>
  <c r="K412" i="21"/>
  <c r="G412" i="21"/>
  <c r="S412" i="21" s="1"/>
  <c r="R412" i="21" s="1"/>
  <c r="L411" i="21"/>
  <c r="G411" i="21"/>
  <c r="S411" i="21" s="1"/>
  <c r="R411" i="21" s="1"/>
  <c r="L410" i="21"/>
  <c r="G410" i="21"/>
  <c r="S410" i="21" s="1"/>
  <c r="R410" i="21" s="1"/>
  <c r="L409" i="21"/>
  <c r="Q409" i="21" s="1"/>
  <c r="G409" i="21"/>
  <c r="T409" i="21" s="1"/>
  <c r="R409" i="21" s="1"/>
  <c r="L408" i="21"/>
  <c r="Q408" i="21" s="1"/>
  <c r="G408" i="21"/>
  <c r="S408" i="21" s="1"/>
  <c r="R408" i="21" s="1"/>
  <c r="L407" i="21"/>
  <c r="Q407" i="21" s="1"/>
  <c r="G407" i="21"/>
  <c r="T407" i="21" s="1"/>
  <c r="R407" i="21" s="1"/>
  <c r="L406" i="21"/>
  <c r="Q406" i="21" s="1"/>
  <c r="G406" i="21"/>
  <c r="S406" i="21" s="1"/>
  <c r="R406" i="21" s="1"/>
  <c r="L405" i="21"/>
  <c r="Q405" i="21" s="1"/>
  <c r="G405" i="21"/>
  <c r="S405" i="21" s="1"/>
  <c r="R405" i="21" s="1"/>
  <c r="L404" i="21"/>
  <c r="Q404" i="21" s="1"/>
  <c r="G404" i="21"/>
  <c r="S404" i="21" s="1"/>
  <c r="R404" i="21" s="1"/>
  <c r="K404" i="21" s="1"/>
  <c r="L403" i="21"/>
  <c r="Q403" i="21" s="1"/>
  <c r="G403" i="21"/>
  <c r="S403" i="21" s="1"/>
  <c r="R403" i="21" s="1"/>
  <c r="L402" i="21"/>
  <c r="Q402" i="21" s="1"/>
  <c r="G402" i="21"/>
  <c r="S402" i="21" s="1"/>
  <c r="R402" i="21" s="1"/>
  <c r="L401" i="21"/>
  <c r="Q401" i="21" s="1"/>
  <c r="G401" i="21"/>
  <c r="S401" i="21" s="1"/>
  <c r="R401" i="21" s="1"/>
  <c r="L400" i="21"/>
  <c r="Q400" i="21" s="1"/>
  <c r="G400" i="21"/>
  <c r="S400" i="21" s="1"/>
  <c r="R400" i="21" s="1"/>
  <c r="L399" i="21"/>
  <c r="Q399" i="21" s="1"/>
  <c r="G399" i="21"/>
  <c r="S399" i="21" s="1"/>
  <c r="R399" i="21" s="1"/>
  <c r="L398" i="21"/>
  <c r="Q398" i="21" s="1"/>
  <c r="G398" i="21"/>
  <c r="S398" i="21" s="1"/>
  <c r="R398" i="21" s="1"/>
  <c r="L397" i="21"/>
  <c r="Q397" i="21" s="1"/>
  <c r="G397" i="21"/>
  <c r="S397" i="21" s="1"/>
  <c r="R397" i="21" s="1"/>
  <c r="L396" i="21"/>
  <c r="Q396" i="21" s="1"/>
  <c r="G396" i="21"/>
  <c r="S396" i="21" s="1"/>
  <c r="R396" i="21" s="1"/>
  <c r="L395" i="21"/>
  <c r="Q395" i="21" s="1"/>
  <c r="G395" i="21"/>
  <c r="S395" i="21" s="1"/>
  <c r="R395" i="21" s="1"/>
  <c r="L394" i="21"/>
  <c r="Q394" i="21" s="1"/>
  <c r="G394" i="21"/>
  <c r="T394" i="21" s="1"/>
  <c r="R394" i="21" s="1"/>
  <c r="T393" i="21"/>
  <c r="R393" i="21" s="1"/>
  <c r="L393" i="21"/>
  <c r="Q393" i="21" s="1"/>
  <c r="G393" i="21"/>
  <c r="L392" i="21"/>
  <c r="Q392" i="21" s="1"/>
  <c r="G392" i="21"/>
  <c r="S392" i="21" s="1"/>
  <c r="R392" i="21" s="1"/>
  <c r="L391" i="21"/>
  <c r="Q391" i="21" s="1"/>
  <c r="G391" i="21"/>
  <c r="S391" i="21" s="1"/>
  <c r="R391" i="21" s="1"/>
  <c r="L390" i="21"/>
  <c r="Q390" i="21" s="1"/>
  <c r="G390" i="21"/>
  <c r="S390" i="21" s="1"/>
  <c r="R390" i="21" s="1"/>
  <c r="L389" i="21"/>
  <c r="Q389" i="21" s="1"/>
  <c r="G389" i="21"/>
  <c r="S389" i="21" s="1"/>
  <c r="R389" i="21" s="1"/>
  <c r="L388" i="21"/>
  <c r="Q388" i="21" s="1"/>
  <c r="G388" i="21"/>
  <c r="S388" i="21" s="1"/>
  <c r="R388" i="21" s="1"/>
  <c r="L387" i="21"/>
  <c r="Q387" i="21" s="1"/>
  <c r="G387" i="21"/>
  <c r="S387" i="21" s="1"/>
  <c r="R387" i="21" s="1"/>
  <c r="L386" i="21"/>
  <c r="Q386" i="21" s="1"/>
  <c r="G386" i="21"/>
  <c r="T386" i="21" s="1"/>
  <c r="R386" i="21" s="1"/>
  <c r="L385" i="21"/>
  <c r="Q385" i="21" s="1"/>
  <c r="G385" i="21"/>
  <c r="T385" i="21" s="1"/>
  <c r="R385" i="21" s="1"/>
  <c r="L384" i="21"/>
  <c r="Q384" i="21" s="1"/>
  <c r="G384" i="21"/>
  <c r="S384" i="21" s="1"/>
  <c r="R384" i="21" s="1"/>
  <c r="L383" i="21"/>
  <c r="Q383" i="21" s="1"/>
  <c r="G383" i="21"/>
  <c r="S383" i="21" s="1"/>
  <c r="R383" i="21" s="1"/>
  <c r="L382" i="21"/>
  <c r="Q382" i="21" s="1"/>
  <c r="G382" i="21"/>
  <c r="S382" i="21" s="1"/>
  <c r="R382" i="21" s="1"/>
  <c r="L381" i="21"/>
  <c r="Q381" i="21" s="1"/>
  <c r="G381" i="21"/>
  <c r="T381" i="21" s="1"/>
  <c r="R381" i="21" s="1"/>
  <c r="L380" i="21"/>
  <c r="Q380" i="21" s="1"/>
  <c r="G380" i="21"/>
  <c r="T380" i="21" s="1"/>
  <c r="R380" i="21" s="1"/>
  <c r="L379" i="21"/>
  <c r="Q379" i="21" s="1"/>
  <c r="G379" i="21"/>
  <c r="S379" i="21" s="1"/>
  <c r="R379" i="21" s="1"/>
  <c r="L378" i="21"/>
  <c r="Q378" i="21" s="1"/>
  <c r="G378" i="21"/>
  <c r="T378" i="21" s="1"/>
  <c r="R378" i="21" s="1"/>
  <c r="L377" i="21"/>
  <c r="Q377" i="21" s="1"/>
  <c r="G377" i="21"/>
  <c r="S377" i="21" s="1"/>
  <c r="R377" i="21" s="1"/>
  <c r="L376" i="21"/>
  <c r="Q376" i="21" s="1"/>
  <c r="G376" i="21"/>
  <c r="T376" i="21" s="1"/>
  <c r="R376" i="21" s="1"/>
  <c r="L375" i="21"/>
  <c r="Q375" i="21" s="1"/>
  <c r="G375" i="21"/>
  <c r="S375" i="21" s="1"/>
  <c r="R375" i="21" s="1"/>
  <c r="K375" i="21" s="1"/>
  <c r="L374" i="21"/>
  <c r="Q374" i="21" s="1"/>
  <c r="G374" i="21"/>
  <c r="S374" i="21" s="1"/>
  <c r="R374" i="21" s="1"/>
  <c r="K374" i="21" s="1"/>
  <c r="L373" i="21"/>
  <c r="Q373" i="21" s="1"/>
  <c r="G373" i="21"/>
  <c r="S373" i="21" s="1"/>
  <c r="R373" i="21" s="1"/>
  <c r="L372" i="21"/>
  <c r="Q372" i="21" s="1"/>
  <c r="G372" i="21"/>
  <c r="S372" i="21" s="1"/>
  <c r="R372" i="21" s="1"/>
  <c r="L371" i="21"/>
  <c r="Q371" i="21" s="1"/>
  <c r="G371" i="21"/>
  <c r="S371" i="21" s="1"/>
  <c r="R371" i="21" s="1"/>
  <c r="L370" i="21"/>
  <c r="Q370" i="21" s="1"/>
  <c r="G370" i="21"/>
  <c r="S370" i="21" s="1"/>
  <c r="R370" i="21" s="1"/>
  <c r="K370" i="21" s="1"/>
  <c r="L369" i="21"/>
  <c r="G369" i="21"/>
  <c r="S369" i="21" s="1"/>
  <c r="R369" i="21" s="1"/>
  <c r="L368" i="21"/>
  <c r="Q368" i="21" s="1"/>
  <c r="G368" i="21"/>
  <c r="T368" i="21" s="1"/>
  <c r="R368" i="21" s="1"/>
  <c r="S367" i="21"/>
  <c r="R367" i="21" s="1"/>
  <c r="L367" i="21"/>
  <c r="G367" i="21"/>
  <c r="Q366" i="21"/>
  <c r="L366" i="21"/>
  <c r="G366" i="21"/>
  <c r="S366" i="21" s="1"/>
  <c r="R366" i="21" s="1"/>
  <c r="K366" i="21" s="1"/>
  <c r="L365" i="21"/>
  <c r="Q365" i="21" s="1"/>
  <c r="G365" i="21"/>
  <c r="T365" i="21" s="1"/>
  <c r="R365" i="21" s="1"/>
  <c r="L364" i="21"/>
  <c r="Q364" i="21" s="1"/>
  <c r="G364" i="21"/>
  <c r="T364" i="21" s="1"/>
  <c r="R364" i="21" s="1"/>
  <c r="Q363" i="21"/>
  <c r="L363" i="21"/>
  <c r="G363" i="21"/>
  <c r="T363" i="21" s="1"/>
  <c r="R363" i="21" s="1"/>
  <c r="K363" i="21" s="1"/>
  <c r="L362" i="21"/>
  <c r="Q362" i="21" s="1"/>
  <c r="G362" i="21"/>
  <c r="S362" i="21" s="1"/>
  <c r="R362" i="21" s="1"/>
  <c r="K362" i="21" s="1"/>
  <c r="L361" i="21"/>
  <c r="G361" i="21"/>
  <c r="T361" i="21" s="1"/>
  <c r="R361" i="21" s="1"/>
  <c r="L360" i="21"/>
  <c r="Q360" i="21" s="1"/>
  <c r="G360" i="21"/>
  <c r="S360" i="21" s="1"/>
  <c r="R360" i="21" s="1"/>
  <c r="K360" i="21" s="1"/>
  <c r="L359" i="21"/>
  <c r="Q359" i="21" s="1"/>
  <c r="G359" i="21"/>
  <c r="S359" i="21" s="1"/>
  <c r="R359" i="21" s="1"/>
  <c r="L358" i="21"/>
  <c r="Q358" i="21" s="1"/>
  <c r="G358" i="21"/>
  <c r="S358" i="21" s="1"/>
  <c r="R358" i="21" s="1"/>
  <c r="L357" i="21"/>
  <c r="Q357" i="21" s="1"/>
  <c r="G357" i="21"/>
  <c r="S357" i="21" s="1"/>
  <c r="R357" i="21" s="1"/>
  <c r="L356" i="21"/>
  <c r="Q356" i="21" s="1"/>
  <c r="G356" i="21"/>
  <c r="S356" i="21" s="1"/>
  <c r="R356" i="21" s="1"/>
  <c r="L355" i="21"/>
  <c r="Q355" i="21" s="1"/>
  <c r="G355" i="21"/>
  <c r="S355" i="21" s="1"/>
  <c r="R355" i="21" s="1"/>
  <c r="L354" i="21"/>
  <c r="Q354" i="21" s="1"/>
  <c r="G354" i="21"/>
  <c r="S354" i="21" s="1"/>
  <c r="R354" i="21" s="1"/>
  <c r="Q353" i="21"/>
  <c r="L353" i="21"/>
  <c r="G353" i="21"/>
  <c r="T353" i="21" s="1"/>
  <c r="R353" i="21" s="1"/>
  <c r="K353" i="21" s="1"/>
  <c r="L352" i="21"/>
  <c r="Q352" i="21" s="1"/>
  <c r="G352" i="21"/>
  <c r="T352" i="21" s="1"/>
  <c r="R352" i="21" s="1"/>
  <c r="L351" i="21"/>
  <c r="Q351" i="21" s="1"/>
  <c r="G351" i="21"/>
  <c r="S351" i="21" s="1"/>
  <c r="R351" i="21" s="1"/>
  <c r="L350" i="21"/>
  <c r="Q350" i="21" s="1"/>
  <c r="G350" i="21"/>
  <c r="S350" i="21" s="1"/>
  <c r="R350" i="21" s="1"/>
  <c r="L349" i="21"/>
  <c r="Q349" i="21" s="1"/>
  <c r="G349" i="21"/>
  <c r="S349" i="21" s="1"/>
  <c r="R349" i="21" s="1"/>
  <c r="L348" i="21"/>
  <c r="Q348" i="21" s="1"/>
  <c r="G348" i="21"/>
  <c r="S348" i="21" s="1"/>
  <c r="R348" i="21" s="1"/>
  <c r="Q347" i="21"/>
  <c r="L347" i="21"/>
  <c r="G347" i="21"/>
  <c r="T347" i="21" s="1"/>
  <c r="R347" i="21" s="1"/>
  <c r="K347" i="21" s="1"/>
  <c r="L346" i="21"/>
  <c r="Q346" i="21" s="1"/>
  <c r="G346" i="21"/>
  <c r="T346" i="21" s="1"/>
  <c r="R346" i="21" s="1"/>
  <c r="K346" i="21" s="1"/>
  <c r="L345" i="21"/>
  <c r="Q345" i="21" s="1"/>
  <c r="G345" i="21"/>
  <c r="T345" i="21" s="1"/>
  <c r="R345" i="21" s="1"/>
  <c r="Q344" i="21"/>
  <c r="L344" i="21"/>
  <c r="G344" i="21"/>
  <c r="T344" i="21" s="1"/>
  <c r="R344" i="21" s="1"/>
  <c r="L343" i="21"/>
  <c r="Q343" i="21" s="1"/>
  <c r="G343" i="21"/>
  <c r="T343" i="21" s="1"/>
  <c r="R343" i="21" s="1"/>
  <c r="L342" i="21"/>
  <c r="Q342" i="21" s="1"/>
  <c r="G342" i="21"/>
  <c r="T342" i="21" s="1"/>
  <c r="R342" i="21" s="1"/>
  <c r="L341" i="21"/>
  <c r="Q341" i="21" s="1"/>
  <c r="G341" i="21"/>
  <c r="T341" i="21" s="1"/>
  <c r="R341" i="21" s="1"/>
  <c r="L340" i="21"/>
  <c r="Q340" i="21" s="1"/>
  <c r="G340" i="21"/>
  <c r="S340" i="21" s="1"/>
  <c r="R340" i="21" s="1"/>
  <c r="Q339" i="21"/>
  <c r="L339" i="21"/>
  <c r="G339" i="21"/>
  <c r="S339" i="21" s="1"/>
  <c r="R339" i="21" s="1"/>
  <c r="K339" i="21" s="1"/>
  <c r="L338" i="21"/>
  <c r="Q338" i="21" s="1"/>
  <c r="G338" i="21"/>
  <c r="T338" i="21" s="1"/>
  <c r="R338" i="21" s="1"/>
  <c r="K338" i="21" s="1"/>
  <c r="L337" i="21"/>
  <c r="Q337" i="21" s="1"/>
  <c r="G337" i="21"/>
  <c r="S337" i="21" s="1"/>
  <c r="R337" i="21" s="1"/>
  <c r="Q336" i="21"/>
  <c r="L336" i="21"/>
  <c r="G336" i="21"/>
  <c r="S336" i="21" s="1"/>
  <c r="R336" i="21" s="1"/>
  <c r="L335" i="21"/>
  <c r="Q335" i="21" s="1"/>
  <c r="G335" i="21"/>
  <c r="S335" i="21" s="1"/>
  <c r="R335" i="21" s="1"/>
  <c r="L334" i="21"/>
  <c r="Q334" i="21" s="1"/>
  <c r="G334" i="21"/>
  <c r="S334" i="21" s="1"/>
  <c r="R334" i="21" s="1"/>
  <c r="L333" i="21"/>
  <c r="Q333" i="21" s="1"/>
  <c r="G333" i="21"/>
  <c r="S333" i="21" s="1"/>
  <c r="R333" i="21" s="1"/>
  <c r="L332" i="21"/>
  <c r="Q332" i="21" s="1"/>
  <c r="G332" i="21"/>
  <c r="S332" i="21" s="1"/>
  <c r="R332" i="21" s="1"/>
  <c r="Q331" i="21"/>
  <c r="L331" i="21"/>
  <c r="G331" i="21"/>
  <c r="S331" i="21" s="1"/>
  <c r="R331" i="21" s="1"/>
  <c r="K331" i="21" s="1"/>
  <c r="L330" i="21"/>
  <c r="Q330" i="21" s="1"/>
  <c r="G330" i="21"/>
  <c r="S330" i="21" s="1"/>
  <c r="R330" i="21" s="1"/>
  <c r="K330" i="21" s="1"/>
  <c r="L329" i="21"/>
  <c r="Q329" i="21" s="1"/>
  <c r="G329" i="21"/>
  <c r="T329" i="21" s="1"/>
  <c r="R329" i="21" s="1"/>
  <c r="Q328" i="21"/>
  <c r="L328" i="21"/>
  <c r="G328" i="21"/>
  <c r="S328" i="21" s="1"/>
  <c r="R328" i="21" s="1"/>
  <c r="L327" i="21"/>
  <c r="Q327" i="21" s="1"/>
  <c r="G327" i="21"/>
  <c r="S327" i="21" s="1"/>
  <c r="R327" i="21" s="1"/>
  <c r="L326" i="21"/>
  <c r="Q326" i="21" s="1"/>
  <c r="G326" i="21"/>
  <c r="S326" i="21" s="1"/>
  <c r="R326" i="21" s="1"/>
  <c r="L325" i="21"/>
  <c r="Q325" i="21" s="1"/>
  <c r="G325" i="21"/>
  <c r="S325" i="21" s="1"/>
  <c r="R325" i="21" s="1"/>
  <c r="L324" i="21"/>
  <c r="Q324" i="21" s="1"/>
  <c r="G324" i="21"/>
  <c r="S324" i="21" s="1"/>
  <c r="R324" i="21" s="1"/>
  <c r="Q323" i="21"/>
  <c r="L323" i="21"/>
  <c r="G323" i="21"/>
  <c r="S323" i="21" s="1"/>
  <c r="R323" i="21" s="1"/>
  <c r="K323" i="21" s="1"/>
  <c r="L322" i="21"/>
  <c r="Q322" i="21" s="1"/>
  <c r="G322" i="21"/>
  <c r="S322" i="21" s="1"/>
  <c r="R322" i="21" s="1"/>
  <c r="L321" i="21"/>
  <c r="Q321" i="21" s="1"/>
  <c r="G321" i="21"/>
  <c r="S321" i="21" s="1"/>
  <c r="R321" i="21" s="1"/>
  <c r="L320" i="21"/>
  <c r="Q320" i="21" s="1"/>
  <c r="G320" i="21"/>
  <c r="S320" i="21" s="1"/>
  <c r="R320" i="21" s="1"/>
  <c r="Q319" i="21"/>
  <c r="L319" i="21"/>
  <c r="G319" i="21"/>
  <c r="S319" i="21" s="1"/>
  <c r="R319" i="21" s="1"/>
  <c r="K319" i="21" s="1"/>
  <c r="L318" i="21"/>
  <c r="Q318" i="21" s="1"/>
  <c r="G318" i="21"/>
  <c r="S318" i="21" s="1"/>
  <c r="R318" i="21" s="1"/>
  <c r="L317" i="21"/>
  <c r="Q317" i="21" s="1"/>
  <c r="G317" i="21"/>
  <c r="S317" i="21" s="1"/>
  <c r="R317" i="21" s="1"/>
  <c r="L316" i="21"/>
  <c r="Q316" i="21" s="1"/>
  <c r="G316" i="21"/>
  <c r="S316" i="21" s="1"/>
  <c r="R316" i="21" s="1"/>
  <c r="Q315" i="21"/>
  <c r="L315" i="21"/>
  <c r="G315" i="21"/>
  <c r="S315" i="21" s="1"/>
  <c r="R315" i="21" s="1"/>
  <c r="K315" i="21" s="1"/>
  <c r="L314" i="21"/>
  <c r="Q314" i="21" s="1"/>
  <c r="G314" i="21"/>
  <c r="S314" i="21" s="1"/>
  <c r="R314" i="21" s="1"/>
  <c r="L313" i="21"/>
  <c r="Q313" i="21" s="1"/>
  <c r="G313" i="21"/>
  <c r="S313" i="21" s="1"/>
  <c r="R313" i="21" s="1"/>
  <c r="L312" i="21"/>
  <c r="Q312" i="21" s="1"/>
  <c r="G312" i="21"/>
  <c r="S312" i="21" s="1"/>
  <c r="R312" i="21" s="1"/>
  <c r="Q311" i="21"/>
  <c r="L311" i="21"/>
  <c r="G311" i="21"/>
  <c r="T311" i="21" s="1"/>
  <c r="R311" i="21" s="1"/>
  <c r="K311" i="21" s="1"/>
  <c r="L310" i="21"/>
  <c r="Q310" i="21" s="1"/>
  <c r="G310" i="21"/>
  <c r="S310" i="21" s="1"/>
  <c r="R310" i="21" s="1"/>
  <c r="L309" i="21"/>
  <c r="Q309" i="21" s="1"/>
  <c r="G309" i="21"/>
  <c r="S309" i="21" s="1"/>
  <c r="R309" i="21" s="1"/>
  <c r="L308" i="21"/>
  <c r="Q308" i="21" s="1"/>
  <c r="G308" i="21"/>
  <c r="T308" i="21" s="1"/>
  <c r="R308" i="21" s="1"/>
  <c r="Q307" i="21"/>
  <c r="L307" i="21"/>
  <c r="G307" i="21"/>
  <c r="S307" i="21" s="1"/>
  <c r="R307" i="21" s="1"/>
  <c r="K307" i="21" s="1"/>
  <c r="L306" i="21"/>
  <c r="Q306" i="21" s="1"/>
  <c r="G306" i="21"/>
  <c r="S306" i="21" s="1"/>
  <c r="R306" i="21" s="1"/>
  <c r="L305" i="21"/>
  <c r="Q305" i="21" s="1"/>
  <c r="G305" i="21"/>
  <c r="T305" i="21" s="1"/>
  <c r="R305" i="21" s="1"/>
  <c r="L304" i="21"/>
  <c r="Q304" i="21" s="1"/>
  <c r="G304" i="21"/>
  <c r="S304" i="21" s="1"/>
  <c r="R304" i="21" s="1"/>
  <c r="Q303" i="21"/>
  <c r="L303" i="21"/>
  <c r="G303" i="21"/>
  <c r="S303" i="21" s="1"/>
  <c r="R303" i="21" s="1"/>
  <c r="K303" i="21" s="1"/>
  <c r="L302" i="21"/>
  <c r="Q302" i="21" s="1"/>
  <c r="G302" i="21"/>
  <c r="S302" i="21" s="1"/>
  <c r="R302" i="21" s="1"/>
  <c r="L301" i="21"/>
  <c r="Q301" i="21" s="1"/>
  <c r="G301" i="21"/>
  <c r="T301" i="21" s="1"/>
  <c r="R301" i="21" s="1"/>
  <c r="L300" i="21"/>
  <c r="Q300" i="21" s="1"/>
  <c r="G300" i="21"/>
  <c r="S300" i="21" s="1"/>
  <c r="R300" i="21" s="1"/>
  <c r="Q299" i="21"/>
  <c r="L299" i="21"/>
  <c r="G299" i="21"/>
  <c r="S299" i="21" s="1"/>
  <c r="R299" i="21" s="1"/>
  <c r="K299" i="21" s="1"/>
  <c r="L298" i="21"/>
  <c r="Q298" i="21" s="1"/>
  <c r="G298" i="21"/>
  <c r="S298" i="21" s="1"/>
  <c r="R298" i="21" s="1"/>
  <c r="L297" i="21"/>
  <c r="Q297" i="21" s="1"/>
  <c r="G297" i="21"/>
  <c r="S297" i="21" s="1"/>
  <c r="R297" i="21" s="1"/>
  <c r="L296" i="21"/>
  <c r="Q296" i="21" s="1"/>
  <c r="G296" i="21"/>
  <c r="S296" i="21" s="1"/>
  <c r="R296" i="21" s="1"/>
  <c r="Q295" i="21"/>
  <c r="L295" i="21"/>
  <c r="G295" i="21"/>
  <c r="S295" i="21" s="1"/>
  <c r="R295" i="21" s="1"/>
  <c r="K295" i="21" s="1"/>
  <c r="L293" i="21"/>
  <c r="Q293" i="21" s="1"/>
  <c r="G293" i="21"/>
  <c r="T293" i="21" s="1"/>
  <c r="R293" i="21" s="1"/>
  <c r="L292" i="21"/>
  <c r="Q292" i="21" s="1"/>
  <c r="G292" i="21"/>
  <c r="T292" i="21" s="1"/>
  <c r="R292" i="21" s="1"/>
  <c r="L291" i="21"/>
  <c r="Q291" i="21" s="1"/>
  <c r="G291" i="21"/>
  <c r="T291" i="21" s="1"/>
  <c r="R291" i="21" s="1"/>
  <c r="Q290" i="21"/>
  <c r="L290" i="21"/>
  <c r="G290" i="21"/>
  <c r="T290" i="21" s="1"/>
  <c r="R290" i="21" s="1"/>
  <c r="K290" i="21" s="1"/>
  <c r="L289" i="21"/>
  <c r="Q289" i="21" s="1"/>
  <c r="G289" i="21"/>
  <c r="T289" i="21" s="1"/>
  <c r="R289" i="21" s="1"/>
  <c r="L288" i="21"/>
  <c r="Q288" i="21" s="1"/>
  <c r="G288" i="21"/>
  <c r="T288" i="21" s="1"/>
  <c r="R288" i="21" s="1"/>
  <c r="L287" i="21"/>
  <c r="Q287" i="21" s="1"/>
  <c r="G287" i="21"/>
  <c r="T287" i="21" s="1"/>
  <c r="R287" i="21" s="1"/>
  <c r="Q286" i="21"/>
  <c r="L286" i="21"/>
  <c r="G286" i="21"/>
  <c r="T286" i="21" s="1"/>
  <c r="R286" i="21" s="1"/>
  <c r="K286" i="21" s="1"/>
  <c r="L285" i="21"/>
  <c r="Q285" i="21" s="1"/>
  <c r="G285" i="21"/>
  <c r="T285" i="21" s="1"/>
  <c r="R285" i="21" s="1"/>
  <c r="L284" i="21"/>
  <c r="Q284" i="21" s="1"/>
  <c r="G284" i="21"/>
  <c r="T284" i="21" s="1"/>
  <c r="R284" i="21" s="1"/>
  <c r="L283" i="21"/>
  <c r="Q283" i="21" s="1"/>
  <c r="G283" i="21"/>
  <c r="T283" i="21" s="1"/>
  <c r="R283" i="21" s="1"/>
  <c r="Q282" i="21"/>
  <c r="L282" i="21"/>
  <c r="G282" i="21"/>
  <c r="T282" i="21" s="1"/>
  <c r="R282" i="21" s="1"/>
  <c r="K282" i="21" s="1"/>
  <c r="L281" i="21"/>
  <c r="Q281" i="21" s="1"/>
  <c r="G281" i="21"/>
  <c r="T281" i="21" s="1"/>
  <c r="R281" i="21" s="1"/>
  <c r="L280" i="21"/>
  <c r="Q280" i="21" s="1"/>
  <c r="G280" i="21"/>
  <c r="T280" i="21" s="1"/>
  <c r="R280" i="21" s="1"/>
  <c r="L279" i="21"/>
  <c r="Q279" i="21" s="1"/>
  <c r="G279" i="21"/>
  <c r="T279" i="21" s="1"/>
  <c r="R279" i="21" s="1"/>
  <c r="T278" i="21"/>
  <c r="R278" i="21" s="1"/>
  <c r="K278" i="21" s="1"/>
  <c r="L278" i="21"/>
  <c r="Q278" i="21" s="1"/>
  <c r="G278" i="21"/>
  <c r="L277" i="21"/>
  <c r="Q277" i="21" s="1"/>
  <c r="G277" i="21"/>
  <c r="T277" i="21" s="1"/>
  <c r="R277" i="21" s="1"/>
  <c r="L276" i="21"/>
  <c r="Q276" i="21" s="1"/>
  <c r="G276" i="21"/>
  <c r="T276" i="21" s="1"/>
  <c r="R276" i="21" s="1"/>
  <c r="T275" i="21"/>
  <c r="R275" i="21" s="1"/>
  <c r="L275" i="21"/>
  <c r="Q275" i="21" s="1"/>
  <c r="G275" i="21"/>
  <c r="T274" i="21"/>
  <c r="R274" i="21" s="1"/>
  <c r="K274" i="21" s="1"/>
  <c r="L274" i="21"/>
  <c r="Q274" i="21" s="1"/>
  <c r="G274" i="21"/>
  <c r="L273" i="21"/>
  <c r="Q273" i="21" s="1"/>
  <c r="G273" i="21"/>
  <c r="T273" i="21" s="1"/>
  <c r="R273" i="21" s="1"/>
  <c r="L272" i="21"/>
  <c r="Q272" i="21" s="1"/>
  <c r="G272" i="21"/>
  <c r="T272" i="21" s="1"/>
  <c r="R272" i="21" s="1"/>
  <c r="T271" i="21"/>
  <c r="R271" i="21" s="1"/>
  <c r="L271" i="21"/>
  <c r="Q271" i="21" s="1"/>
  <c r="G271" i="21"/>
  <c r="T270" i="21"/>
  <c r="R270" i="21" s="1"/>
  <c r="K270" i="21" s="1"/>
  <c r="L270" i="21"/>
  <c r="Q270" i="21" s="1"/>
  <c r="G270" i="21"/>
  <c r="L269" i="21"/>
  <c r="Q269" i="21" s="1"/>
  <c r="G269" i="21"/>
  <c r="T269" i="21" s="1"/>
  <c r="R269" i="21" s="1"/>
  <c r="L268" i="21"/>
  <c r="Q268" i="21" s="1"/>
  <c r="G268" i="21"/>
  <c r="T268" i="21" s="1"/>
  <c r="R268" i="21" s="1"/>
  <c r="T267" i="21"/>
  <c r="R267" i="21" s="1"/>
  <c r="L267" i="21"/>
  <c r="Q267" i="21" s="1"/>
  <c r="G267" i="21"/>
  <c r="T266" i="21"/>
  <c r="R266" i="21" s="1"/>
  <c r="K266" i="21" s="1"/>
  <c r="L266" i="21"/>
  <c r="Q266" i="21" s="1"/>
  <c r="G266" i="21"/>
  <c r="L265" i="21"/>
  <c r="Q265" i="21" s="1"/>
  <c r="G265" i="21"/>
  <c r="T265" i="21" s="1"/>
  <c r="R265" i="21" s="1"/>
  <c r="L264" i="21"/>
  <c r="Q264" i="21" s="1"/>
  <c r="G264" i="21"/>
  <c r="T264" i="21" s="1"/>
  <c r="R264" i="21" s="1"/>
  <c r="T263" i="21"/>
  <c r="R263" i="21" s="1"/>
  <c r="L263" i="21"/>
  <c r="Q263" i="21" s="1"/>
  <c r="G263" i="21"/>
  <c r="T262" i="21"/>
  <c r="R262" i="21" s="1"/>
  <c r="K262" i="21" s="1"/>
  <c r="L262" i="21"/>
  <c r="Q262" i="21" s="1"/>
  <c r="G262" i="21"/>
  <c r="L261" i="21"/>
  <c r="Q261" i="21" s="1"/>
  <c r="G261" i="21"/>
  <c r="T261" i="21" s="1"/>
  <c r="R261" i="21" s="1"/>
  <c r="L260" i="21"/>
  <c r="Q260" i="21" s="1"/>
  <c r="G260" i="21"/>
  <c r="T260" i="21" s="1"/>
  <c r="R260" i="21" s="1"/>
  <c r="T259" i="21"/>
  <c r="R259" i="21" s="1"/>
  <c r="L259" i="21"/>
  <c r="Q259" i="21" s="1"/>
  <c r="G259" i="21"/>
  <c r="T258" i="21"/>
  <c r="R258" i="21" s="1"/>
  <c r="K258" i="21" s="1"/>
  <c r="L258" i="21"/>
  <c r="Q258" i="21" s="1"/>
  <c r="G258" i="21"/>
  <c r="L257" i="21"/>
  <c r="Q257" i="21" s="1"/>
  <c r="G257" i="21"/>
  <c r="T257" i="21" s="1"/>
  <c r="R257" i="21" s="1"/>
  <c r="L256" i="21"/>
  <c r="Q256" i="21" s="1"/>
  <c r="G256" i="21"/>
  <c r="T256" i="21" s="1"/>
  <c r="R256" i="21" s="1"/>
  <c r="S255" i="21"/>
  <c r="R255" i="21" s="1"/>
  <c r="L255" i="21"/>
  <c r="Q255" i="21" s="1"/>
  <c r="G255" i="21"/>
  <c r="T254" i="21"/>
  <c r="R254" i="21" s="1"/>
  <c r="K254" i="21" s="1"/>
  <c r="L254" i="21"/>
  <c r="Q254" i="21" s="1"/>
  <c r="G254" i="21"/>
  <c r="L253" i="21"/>
  <c r="Q253" i="21" s="1"/>
  <c r="G253" i="21"/>
  <c r="T253" i="21" s="1"/>
  <c r="R253" i="21" s="1"/>
  <c r="L252" i="21"/>
  <c r="Q252" i="21" s="1"/>
  <c r="G252" i="21"/>
  <c r="T252" i="21" s="1"/>
  <c r="R252" i="21" s="1"/>
  <c r="T251" i="21"/>
  <c r="R251" i="21" s="1"/>
  <c r="L251" i="21"/>
  <c r="Q251" i="21" s="1"/>
  <c r="G251" i="21"/>
  <c r="T250" i="21"/>
  <c r="R250" i="21" s="1"/>
  <c r="K250" i="21" s="1"/>
  <c r="L250" i="21"/>
  <c r="Q250" i="21" s="1"/>
  <c r="G250" i="21"/>
  <c r="L249" i="21"/>
  <c r="Q249" i="21" s="1"/>
  <c r="G249" i="21"/>
  <c r="T249" i="21" s="1"/>
  <c r="R249" i="21" s="1"/>
  <c r="L248" i="21"/>
  <c r="Q248" i="21" s="1"/>
  <c r="G248" i="21"/>
  <c r="S248" i="21" s="1"/>
  <c r="R248" i="21" s="1"/>
  <c r="T247" i="21"/>
  <c r="R247" i="21" s="1"/>
  <c r="L247" i="21"/>
  <c r="Q247" i="21" s="1"/>
  <c r="G247" i="21"/>
  <c r="T246" i="21"/>
  <c r="R246" i="21" s="1"/>
  <c r="K246" i="21" s="1"/>
  <c r="L246" i="21"/>
  <c r="Q246" i="21" s="1"/>
  <c r="G246" i="21"/>
  <c r="L245" i="21"/>
  <c r="Q245" i="21" s="1"/>
  <c r="G245" i="21"/>
  <c r="T245" i="21" s="1"/>
  <c r="R245" i="21" s="1"/>
  <c r="L244" i="21"/>
  <c r="Q244" i="21" s="1"/>
  <c r="G244" i="21"/>
  <c r="T244" i="21" s="1"/>
  <c r="R244" i="21" s="1"/>
  <c r="T243" i="21"/>
  <c r="R243" i="21" s="1"/>
  <c r="L243" i="21"/>
  <c r="Q243" i="21" s="1"/>
  <c r="G243" i="21"/>
  <c r="T242" i="21"/>
  <c r="R242" i="21" s="1"/>
  <c r="K242" i="21" s="1"/>
  <c r="L242" i="21"/>
  <c r="Q242" i="21" s="1"/>
  <c r="G242" i="21"/>
  <c r="L241" i="21"/>
  <c r="Q241" i="21" s="1"/>
  <c r="G241" i="21"/>
  <c r="T241" i="21" s="1"/>
  <c r="R241" i="21" s="1"/>
  <c r="L240" i="21"/>
  <c r="Q240" i="21" s="1"/>
  <c r="G240" i="21"/>
  <c r="T240" i="21" s="1"/>
  <c r="R240" i="21" s="1"/>
  <c r="T239" i="21"/>
  <c r="R239" i="21" s="1"/>
  <c r="L239" i="21"/>
  <c r="Q239" i="21" s="1"/>
  <c r="G239" i="21"/>
  <c r="T238" i="21"/>
  <c r="R238" i="21" s="1"/>
  <c r="K238" i="21" s="1"/>
  <c r="L238" i="21"/>
  <c r="Q238" i="21" s="1"/>
  <c r="G238" i="21"/>
  <c r="L237" i="21"/>
  <c r="Q237" i="21" s="1"/>
  <c r="G237" i="21"/>
  <c r="T237" i="21" s="1"/>
  <c r="R237" i="21" s="1"/>
  <c r="L236" i="21"/>
  <c r="Q236" i="21" s="1"/>
  <c r="G236" i="21"/>
  <c r="T236" i="21" s="1"/>
  <c r="R236" i="21" s="1"/>
  <c r="S235" i="21"/>
  <c r="R235" i="21" s="1"/>
  <c r="L235" i="21"/>
  <c r="Q235" i="21" s="1"/>
  <c r="G235" i="21"/>
  <c r="T234" i="21"/>
  <c r="R234" i="21" s="1"/>
  <c r="K234" i="21" s="1"/>
  <c r="L234" i="21"/>
  <c r="Q234" i="21" s="1"/>
  <c r="G234" i="21"/>
  <c r="L233" i="21"/>
  <c r="Q233" i="21" s="1"/>
  <c r="G233" i="21"/>
  <c r="T233" i="21" s="1"/>
  <c r="R233" i="21" s="1"/>
  <c r="L232" i="21"/>
  <c r="Q232" i="21" s="1"/>
  <c r="G232" i="21"/>
  <c r="S232" i="21" s="1"/>
  <c r="R232" i="21" s="1"/>
  <c r="T231" i="21"/>
  <c r="R231" i="21" s="1"/>
  <c r="L231" i="21"/>
  <c r="Q231" i="21" s="1"/>
  <c r="G231" i="21"/>
  <c r="T230" i="21"/>
  <c r="R230" i="21" s="1"/>
  <c r="K230" i="21" s="1"/>
  <c r="L230" i="21"/>
  <c r="Q230" i="21" s="1"/>
  <c r="G230" i="21"/>
  <c r="L229" i="21"/>
  <c r="Q229" i="21" s="1"/>
  <c r="G229" i="21"/>
  <c r="T229" i="21" s="1"/>
  <c r="R229" i="21" s="1"/>
  <c r="L228" i="21"/>
  <c r="Q228" i="21" s="1"/>
  <c r="G228" i="21"/>
  <c r="T228" i="21" s="1"/>
  <c r="R228" i="21" s="1"/>
  <c r="T227" i="21"/>
  <c r="R227" i="21" s="1"/>
  <c r="L227" i="21"/>
  <c r="Q227" i="21" s="1"/>
  <c r="G227" i="21"/>
  <c r="T226" i="21"/>
  <c r="R226" i="21" s="1"/>
  <c r="K226" i="21" s="1"/>
  <c r="L226" i="21"/>
  <c r="Q226" i="21" s="1"/>
  <c r="G226" i="21"/>
  <c r="L225" i="21"/>
  <c r="Q225" i="21" s="1"/>
  <c r="G225" i="21"/>
  <c r="T225" i="21" s="1"/>
  <c r="R225" i="21" s="1"/>
  <c r="L224" i="21"/>
  <c r="Q224" i="21" s="1"/>
  <c r="G224" i="21"/>
  <c r="T224" i="21" s="1"/>
  <c r="R224" i="21" s="1"/>
  <c r="T223" i="21"/>
  <c r="R223" i="21" s="1"/>
  <c r="L223" i="21"/>
  <c r="Q223" i="21" s="1"/>
  <c r="G223" i="21"/>
  <c r="T222" i="21"/>
  <c r="R222" i="21" s="1"/>
  <c r="L222" i="21"/>
  <c r="Q222" i="21" s="1"/>
  <c r="G222" i="21"/>
  <c r="L221" i="21"/>
  <c r="Q221" i="21" s="1"/>
  <c r="G221" i="21"/>
  <c r="T221" i="21" s="1"/>
  <c r="R221" i="21" s="1"/>
  <c r="L220" i="21"/>
  <c r="Q220" i="21" s="1"/>
  <c r="G220" i="21"/>
  <c r="S220" i="21" s="1"/>
  <c r="R220" i="21" s="1"/>
  <c r="T219" i="21"/>
  <c r="R219" i="21" s="1"/>
  <c r="L219" i="21"/>
  <c r="Q219" i="21" s="1"/>
  <c r="G219" i="21"/>
  <c r="S218" i="21"/>
  <c r="R218" i="21" s="1"/>
  <c r="L218" i="21"/>
  <c r="Q218" i="21" s="1"/>
  <c r="G218" i="21"/>
  <c r="L217" i="21"/>
  <c r="Q217" i="21" s="1"/>
  <c r="G217" i="21"/>
  <c r="T217" i="21" s="1"/>
  <c r="R217" i="21" s="1"/>
  <c r="L216" i="21"/>
  <c r="Q216" i="21" s="1"/>
  <c r="G216" i="21"/>
  <c r="T216" i="21" s="1"/>
  <c r="R216" i="21" s="1"/>
  <c r="T215" i="21"/>
  <c r="R215" i="21" s="1"/>
  <c r="L215" i="21"/>
  <c r="Q215" i="21" s="1"/>
  <c r="G215" i="21"/>
  <c r="T214" i="21"/>
  <c r="R214" i="21" s="1"/>
  <c r="L214" i="21"/>
  <c r="Q214" i="21" s="1"/>
  <c r="G214" i="21"/>
  <c r="L213" i="21"/>
  <c r="Q213" i="21" s="1"/>
  <c r="G213" i="21"/>
  <c r="T213" i="21" s="1"/>
  <c r="R213" i="21" s="1"/>
  <c r="L212" i="21"/>
  <c r="Q212" i="21" s="1"/>
  <c r="G212" i="21"/>
  <c r="T212" i="21" s="1"/>
  <c r="R212" i="21" s="1"/>
  <c r="S211" i="21"/>
  <c r="R211" i="21" s="1"/>
  <c r="L211" i="21"/>
  <c r="Q211" i="21" s="1"/>
  <c r="G211" i="21"/>
  <c r="T210" i="21"/>
  <c r="R210" i="21" s="1"/>
  <c r="L210" i="21"/>
  <c r="Q210" i="21" s="1"/>
  <c r="G210" i="21"/>
  <c r="L209" i="21"/>
  <c r="Q209" i="21" s="1"/>
  <c r="G209" i="21"/>
  <c r="T209" i="21" s="1"/>
  <c r="R209" i="21" s="1"/>
  <c r="L208" i="21"/>
  <c r="Q208" i="21" s="1"/>
  <c r="G208" i="21"/>
  <c r="T208" i="21" s="1"/>
  <c r="R208" i="21" s="1"/>
  <c r="T207" i="21"/>
  <c r="R207" i="21" s="1"/>
  <c r="L207" i="21"/>
  <c r="Q207" i="21" s="1"/>
  <c r="G207" i="21"/>
  <c r="S206" i="21"/>
  <c r="R206" i="21" s="1"/>
  <c r="L206" i="21"/>
  <c r="Q206" i="21" s="1"/>
  <c r="G206" i="21"/>
  <c r="L205" i="21"/>
  <c r="Q205" i="21" s="1"/>
  <c r="G205" i="21"/>
  <c r="T205" i="21" s="1"/>
  <c r="R205" i="21" s="1"/>
  <c r="L204" i="21"/>
  <c r="Q204" i="21" s="1"/>
  <c r="G204" i="21"/>
  <c r="T204" i="21" s="1"/>
  <c r="R204" i="21" s="1"/>
  <c r="T203" i="21"/>
  <c r="R203" i="21" s="1"/>
  <c r="L203" i="21"/>
  <c r="Q203" i="21" s="1"/>
  <c r="G203" i="21"/>
  <c r="T202" i="21"/>
  <c r="R202" i="21" s="1"/>
  <c r="L202" i="21"/>
  <c r="Q202" i="21" s="1"/>
  <c r="G202" i="21"/>
  <c r="L201" i="21"/>
  <c r="Q201" i="21" s="1"/>
  <c r="G201" i="21"/>
  <c r="T201" i="21" s="1"/>
  <c r="R201" i="21" s="1"/>
  <c r="L200" i="21"/>
  <c r="Q200" i="21" s="1"/>
  <c r="G200" i="21"/>
  <c r="T200" i="21" s="1"/>
  <c r="R200" i="21" s="1"/>
  <c r="T199" i="21"/>
  <c r="R199" i="21" s="1"/>
  <c r="L199" i="21"/>
  <c r="Q199" i="21" s="1"/>
  <c r="G199" i="21"/>
  <c r="T198" i="21"/>
  <c r="R198" i="21" s="1"/>
  <c r="L198" i="21"/>
  <c r="Q198" i="21" s="1"/>
  <c r="G198" i="21"/>
  <c r="L197" i="21"/>
  <c r="Q197" i="21" s="1"/>
  <c r="G197" i="21"/>
  <c r="T197" i="21" s="1"/>
  <c r="R197" i="21" s="1"/>
  <c r="L196" i="21"/>
  <c r="Q196" i="21" s="1"/>
  <c r="G196" i="21"/>
  <c r="S196" i="21" s="1"/>
  <c r="R196" i="21" s="1"/>
  <c r="T195" i="21"/>
  <c r="R195" i="21" s="1"/>
  <c r="L195" i="21"/>
  <c r="Q195" i="21" s="1"/>
  <c r="G195" i="21"/>
  <c r="Q194" i="21"/>
  <c r="L194" i="21"/>
  <c r="G194" i="21"/>
  <c r="T194" i="21" s="1"/>
  <c r="R194" i="21" s="1"/>
  <c r="K194" i="21" s="1"/>
  <c r="L193" i="21"/>
  <c r="Q193" i="21" s="1"/>
  <c r="G193" i="21"/>
  <c r="S193" i="21" s="1"/>
  <c r="R193" i="21" s="1"/>
  <c r="K193" i="21" s="1"/>
  <c r="T192" i="21"/>
  <c r="R192" i="21" s="1"/>
  <c r="L192" i="21"/>
  <c r="Q192" i="21" s="1"/>
  <c r="G192" i="21"/>
  <c r="L191" i="21"/>
  <c r="Q191" i="21" s="1"/>
  <c r="G191" i="21"/>
  <c r="T191" i="21" s="1"/>
  <c r="R191" i="21" s="1"/>
  <c r="L190" i="21"/>
  <c r="Q190" i="21" s="1"/>
  <c r="G190" i="21"/>
  <c r="T190" i="21" s="1"/>
  <c r="R190" i="21" s="1"/>
  <c r="Q189" i="21"/>
  <c r="L189" i="21"/>
  <c r="G189" i="21"/>
  <c r="S189" i="21" s="1"/>
  <c r="R189" i="21" s="1"/>
  <c r="L188" i="21"/>
  <c r="Q188" i="21" s="1"/>
  <c r="G188" i="21"/>
  <c r="S188" i="21" s="1"/>
  <c r="R188" i="21" s="1"/>
  <c r="L187" i="21"/>
  <c r="Q187" i="21" s="1"/>
  <c r="G187" i="21"/>
  <c r="T187" i="21" s="1"/>
  <c r="R187" i="21" s="1"/>
  <c r="L186" i="21"/>
  <c r="G186" i="21"/>
  <c r="T186" i="21" s="1"/>
  <c r="R186" i="21" s="1"/>
  <c r="T185" i="21"/>
  <c r="R185" i="21" s="1"/>
  <c r="L185" i="21"/>
  <c r="Q185" i="21" s="1"/>
  <c r="G185" i="21"/>
  <c r="S184" i="21"/>
  <c r="R184" i="21" s="1"/>
  <c r="L184" i="21"/>
  <c r="Q184" i="21" s="1"/>
  <c r="G184" i="21"/>
  <c r="L183" i="21"/>
  <c r="Q183" i="21" s="1"/>
  <c r="G183" i="21"/>
  <c r="S183" i="21" s="1"/>
  <c r="R183" i="21" s="1"/>
  <c r="Q182" i="21"/>
  <c r="L182" i="21"/>
  <c r="G182" i="21"/>
  <c r="T182" i="21" s="1"/>
  <c r="R182" i="21" s="1"/>
  <c r="L181" i="21"/>
  <c r="Q181" i="21" s="1"/>
  <c r="G181" i="21"/>
  <c r="T181" i="21" s="1"/>
  <c r="R181" i="21" s="1"/>
  <c r="K181" i="21" s="1"/>
  <c r="L180" i="21"/>
  <c r="Q180" i="21" s="1"/>
  <c r="G180" i="21"/>
  <c r="T180" i="21" s="1"/>
  <c r="R180" i="21" s="1"/>
  <c r="Q179" i="21"/>
  <c r="L179" i="21"/>
  <c r="G179" i="21"/>
  <c r="S179" i="21" s="1"/>
  <c r="R179" i="21" s="1"/>
  <c r="L178" i="21"/>
  <c r="Q178" i="21" s="1"/>
  <c r="G178" i="21"/>
  <c r="T178" i="21" s="1"/>
  <c r="R178" i="21" s="1"/>
  <c r="L177" i="21"/>
  <c r="Q177" i="21" s="1"/>
  <c r="G177" i="21"/>
  <c r="S177" i="21" s="1"/>
  <c r="R177" i="21" s="1"/>
  <c r="L176" i="21"/>
  <c r="Q176" i="21" s="1"/>
  <c r="G176" i="21"/>
  <c r="T176" i="21" s="1"/>
  <c r="R176" i="21" s="1"/>
  <c r="L175" i="21"/>
  <c r="Q175" i="21" s="1"/>
  <c r="G175" i="21"/>
  <c r="T175" i="21" s="1"/>
  <c r="R175" i="21" s="1"/>
  <c r="L174" i="21"/>
  <c r="Q174" i="21" s="1"/>
  <c r="G174" i="21"/>
  <c r="T174" i="21" s="1"/>
  <c r="R174" i="21" s="1"/>
  <c r="L173" i="21"/>
  <c r="Q173" i="21" s="1"/>
  <c r="G173" i="21"/>
  <c r="T173" i="21" s="1"/>
  <c r="R173" i="21" s="1"/>
  <c r="L172" i="21"/>
  <c r="Q172" i="21" s="1"/>
  <c r="G172" i="21"/>
  <c r="S172" i="21" s="1"/>
  <c r="R172" i="21" s="1"/>
  <c r="L171" i="21"/>
  <c r="Q171" i="21" s="1"/>
  <c r="G171" i="21"/>
  <c r="T171" i="21" s="1"/>
  <c r="R171" i="21" s="1"/>
  <c r="L170" i="21"/>
  <c r="K170" i="21" s="1"/>
  <c r="G170" i="21"/>
  <c r="S170" i="21" s="1"/>
  <c r="R170" i="21" s="1"/>
  <c r="L169" i="21"/>
  <c r="Q169" i="21" s="1"/>
  <c r="G169" i="21"/>
  <c r="T169" i="21" s="1"/>
  <c r="R169" i="21" s="1"/>
  <c r="L168" i="21"/>
  <c r="Q168" i="21" s="1"/>
  <c r="G168" i="21"/>
  <c r="T168" i="21" s="1"/>
  <c r="R168" i="21" s="1"/>
  <c r="T167" i="21"/>
  <c r="R167" i="21" s="1"/>
  <c r="L167" i="21"/>
  <c r="Q167" i="21" s="1"/>
  <c r="G167" i="21"/>
  <c r="L166" i="21"/>
  <c r="G166" i="21"/>
  <c r="S166" i="21" s="1"/>
  <c r="R166" i="21" s="1"/>
  <c r="Q165" i="21"/>
  <c r="L165" i="21"/>
  <c r="G165" i="21"/>
  <c r="T165" i="21" s="1"/>
  <c r="R165" i="21" s="1"/>
  <c r="K165" i="21" s="1"/>
  <c r="L164" i="21"/>
  <c r="Q164" i="21" s="1"/>
  <c r="G164" i="21"/>
  <c r="T164" i="21" s="1"/>
  <c r="R164" i="21" s="1"/>
  <c r="L163" i="21"/>
  <c r="Q163" i="21" s="1"/>
  <c r="G163" i="21"/>
  <c r="T163" i="21" s="1"/>
  <c r="R163" i="21" s="1"/>
  <c r="L162" i="21"/>
  <c r="Q162" i="21" s="1"/>
  <c r="G162" i="21"/>
  <c r="T162" i="21" s="1"/>
  <c r="R162" i="21" s="1"/>
  <c r="L161" i="21"/>
  <c r="Q161" i="21" s="1"/>
  <c r="G161" i="21"/>
  <c r="T161" i="21" s="1"/>
  <c r="R161" i="21" s="1"/>
  <c r="L160" i="21"/>
  <c r="Q160" i="21" s="1"/>
  <c r="G160" i="21"/>
  <c r="T160" i="21" s="1"/>
  <c r="R160" i="21" s="1"/>
  <c r="L159" i="21"/>
  <c r="Q159" i="21" s="1"/>
  <c r="G159" i="21"/>
  <c r="T159" i="21" s="1"/>
  <c r="R159" i="21" s="1"/>
  <c r="L158" i="21"/>
  <c r="G158" i="21"/>
  <c r="T158" i="21" s="1"/>
  <c r="R158" i="21" s="1"/>
  <c r="Q157" i="21"/>
  <c r="L157" i="21"/>
  <c r="G157" i="21"/>
  <c r="T157" i="21" s="1"/>
  <c r="R157" i="21" s="1"/>
  <c r="K157" i="21" s="1"/>
  <c r="L156" i="21"/>
  <c r="Q156" i="21" s="1"/>
  <c r="G156" i="21"/>
  <c r="T156" i="21" s="1"/>
  <c r="R156" i="21" s="1"/>
  <c r="L155" i="21"/>
  <c r="Q155" i="21" s="1"/>
  <c r="G155" i="21"/>
  <c r="T155" i="21" s="1"/>
  <c r="R155" i="21" s="1"/>
  <c r="Q154" i="21"/>
  <c r="L154" i="21"/>
  <c r="G154" i="21"/>
  <c r="T154" i="21" s="1"/>
  <c r="R154" i="21" s="1"/>
  <c r="K154" i="21" s="1"/>
  <c r="L153" i="21"/>
  <c r="Q153" i="21" s="1"/>
  <c r="G153" i="21"/>
  <c r="T153" i="21" s="1"/>
  <c r="R153" i="21" s="1"/>
  <c r="L152" i="21"/>
  <c r="Q152" i="21" s="1"/>
  <c r="G152" i="21"/>
  <c r="T152" i="21" s="1"/>
  <c r="R152" i="21" s="1"/>
  <c r="L151" i="21"/>
  <c r="Q151" i="21" s="1"/>
  <c r="G151" i="21"/>
  <c r="T151" i="21" s="1"/>
  <c r="R151" i="21" s="1"/>
  <c r="L150" i="21"/>
  <c r="Q150" i="21" s="1"/>
  <c r="G150" i="21"/>
  <c r="T150" i="21" s="1"/>
  <c r="R150" i="21" s="1"/>
  <c r="L149" i="21"/>
  <c r="G149" i="21"/>
  <c r="T149" i="21" s="1"/>
  <c r="R149" i="21" s="1"/>
  <c r="Q148" i="21"/>
  <c r="L148" i="21"/>
  <c r="G148" i="21"/>
  <c r="T148" i="21" s="1"/>
  <c r="R148" i="21" s="1"/>
  <c r="K148" i="21" s="1"/>
  <c r="L147" i="21"/>
  <c r="Q147" i="21" s="1"/>
  <c r="G147" i="21"/>
  <c r="T147" i="21" s="1"/>
  <c r="R147" i="21" s="1"/>
  <c r="L146" i="21"/>
  <c r="Q146" i="21" s="1"/>
  <c r="G146" i="21"/>
  <c r="T146" i="21" s="1"/>
  <c r="R146" i="21" s="1"/>
  <c r="Q145" i="21"/>
  <c r="L145" i="21"/>
  <c r="G145" i="21"/>
  <c r="T145" i="21" s="1"/>
  <c r="R145" i="21" s="1"/>
  <c r="L144" i="21"/>
  <c r="Q144" i="21" s="1"/>
  <c r="G144" i="21"/>
  <c r="S144" i="21" s="1"/>
  <c r="R144" i="21" s="1"/>
  <c r="L143" i="21"/>
  <c r="Q143" i="21" s="1"/>
  <c r="G143" i="21"/>
  <c r="T143" i="21" s="1"/>
  <c r="R143" i="21" s="1"/>
  <c r="L142" i="21"/>
  <c r="Q142" i="21" s="1"/>
  <c r="G142" i="21"/>
  <c r="T142" i="21" s="1"/>
  <c r="R142" i="21" s="1"/>
  <c r="L141" i="21"/>
  <c r="G141" i="21"/>
  <c r="T141" i="21" s="1"/>
  <c r="R141" i="21" s="1"/>
  <c r="L140" i="21"/>
  <c r="Q140" i="21" s="1"/>
  <c r="G140" i="21"/>
  <c r="T140" i="21" s="1"/>
  <c r="R140" i="21" s="1"/>
  <c r="Q139" i="21"/>
  <c r="L139" i="21"/>
  <c r="G139" i="21"/>
  <c r="S139" i="21" s="1"/>
  <c r="R139" i="21" s="1"/>
  <c r="L138" i="21"/>
  <c r="Q138" i="21" s="1"/>
  <c r="G138" i="21"/>
  <c r="T138" i="21" s="1"/>
  <c r="R138" i="21" s="1"/>
  <c r="L137" i="21"/>
  <c r="Q137" i="21" s="1"/>
  <c r="G137" i="21"/>
  <c r="T137" i="21" s="1"/>
  <c r="R137" i="21" s="1"/>
  <c r="Q136" i="21"/>
  <c r="L136" i="21"/>
  <c r="G136" i="21"/>
  <c r="S136" i="21" s="1"/>
  <c r="R136" i="21" s="1"/>
  <c r="K136" i="21" s="1"/>
  <c r="L135" i="21"/>
  <c r="Q135" i="21" s="1"/>
  <c r="G135" i="21"/>
  <c r="T135" i="21" s="1"/>
  <c r="R135" i="21" s="1"/>
  <c r="L134" i="21"/>
  <c r="Q134" i="21" s="1"/>
  <c r="G134" i="21"/>
  <c r="T134" i="21" s="1"/>
  <c r="R134" i="21" s="1"/>
  <c r="L133" i="21"/>
  <c r="G133" i="21"/>
  <c r="T133" i="21" s="1"/>
  <c r="R133" i="21" s="1"/>
  <c r="L132" i="21"/>
  <c r="Q132" i="21" s="1"/>
  <c r="G132" i="21"/>
  <c r="S132" i="21" s="1"/>
  <c r="R132" i="21" s="1"/>
  <c r="L131" i="21"/>
  <c r="Q131" i="21" s="1"/>
  <c r="G131" i="21"/>
  <c r="T131" i="21" s="1"/>
  <c r="R131" i="21" s="1"/>
  <c r="L130" i="21"/>
  <c r="Q130" i="21" s="1"/>
  <c r="G130" i="21"/>
  <c r="T130" i="21" s="1"/>
  <c r="R130" i="21" s="1"/>
  <c r="L129" i="21"/>
  <c r="Q129" i="21" s="1"/>
  <c r="G129" i="21"/>
  <c r="T129" i="21" s="1"/>
  <c r="R129" i="21" s="1"/>
  <c r="L128" i="21"/>
  <c r="Q128" i="21" s="1"/>
  <c r="G128" i="21"/>
  <c r="T128" i="21" s="1"/>
  <c r="R128" i="21" s="1"/>
  <c r="Q127" i="21"/>
  <c r="L127" i="21"/>
  <c r="G127" i="21"/>
  <c r="T127" i="21" s="1"/>
  <c r="R127" i="21" s="1"/>
  <c r="K127" i="21" s="1"/>
  <c r="L126" i="21"/>
  <c r="Q126" i="21" s="1"/>
  <c r="G126" i="21"/>
  <c r="T126" i="21" s="1"/>
  <c r="R126" i="21" s="1"/>
  <c r="K126" i="21" s="1"/>
  <c r="L125" i="21"/>
  <c r="Q125" i="21" s="1"/>
  <c r="G125" i="21"/>
  <c r="T125" i="21" s="1"/>
  <c r="R125" i="21" s="1"/>
  <c r="L124" i="21"/>
  <c r="Q124" i="21" s="1"/>
  <c r="G124" i="21"/>
  <c r="T124" i="21" s="1"/>
  <c r="R124" i="21" s="1"/>
  <c r="L123" i="21"/>
  <c r="Q123" i="21" s="1"/>
  <c r="G123" i="21"/>
  <c r="T123" i="21" s="1"/>
  <c r="R123" i="21" s="1"/>
  <c r="Q122" i="21"/>
  <c r="L122" i="21"/>
  <c r="G122" i="21"/>
  <c r="T122" i="21" s="1"/>
  <c r="R122" i="21" s="1"/>
  <c r="K122" i="21" s="1"/>
  <c r="L121" i="21"/>
  <c r="Q121" i="21" s="1"/>
  <c r="G121" i="21"/>
  <c r="T121" i="21" s="1"/>
  <c r="R121" i="21" s="1"/>
  <c r="L120" i="21"/>
  <c r="Q120" i="21" s="1"/>
  <c r="G120" i="21"/>
  <c r="S120" i="21" s="1"/>
  <c r="R120" i="21" s="1"/>
  <c r="L119" i="21"/>
  <c r="Q119" i="21" s="1"/>
  <c r="G119" i="21"/>
  <c r="T119" i="21" s="1"/>
  <c r="R119" i="21" s="1"/>
  <c r="Q118" i="21"/>
  <c r="L118" i="21"/>
  <c r="G118" i="21"/>
  <c r="T118" i="21" s="1"/>
  <c r="R118" i="21" s="1"/>
  <c r="K118" i="21" s="1"/>
  <c r="L117" i="21"/>
  <c r="Q117" i="21" s="1"/>
  <c r="G117" i="21"/>
  <c r="T117" i="21" s="1"/>
  <c r="R117" i="21" s="1"/>
  <c r="L116" i="21"/>
  <c r="Q116" i="21" s="1"/>
  <c r="G116" i="21"/>
  <c r="T116" i="21" s="1"/>
  <c r="R116" i="21" s="1"/>
  <c r="L115" i="21"/>
  <c r="Q115" i="21" s="1"/>
  <c r="G115" i="21"/>
  <c r="T115" i="21" s="1"/>
  <c r="R115" i="21" s="1"/>
  <c r="Q114" i="21"/>
  <c r="L114" i="21"/>
  <c r="G114" i="21"/>
  <c r="T114" i="21" s="1"/>
  <c r="R114" i="21" s="1"/>
  <c r="K114" i="21" s="1"/>
  <c r="L113" i="21"/>
  <c r="Q113" i="21" s="1"/>
  <c r="G113" i="21"/>
  <c r="T113" i="21" s="1"/>
  <c r="R113" i="21" s="1"/>
  <c r="L112" i="21"/>
  <c r="Q112" i="21" s="1"/>
  <c r="G112" i="21"/>
  <c r="T112" i="21" s="1"/>
  <c r="R112" i="21" s="1"/>
  <c r="L111" i="21"/>
  <c r="Q111" i="21" s="1"/>
  <c r="G111" i="21"/>
  <c r="T111" i="21" s="1"/>
  <c r="R111" i="21" s="1"/>
  <c r="Q110" i="21"/>
  <c r="L110" i="21"/>
  <c r="G110" i="21"/>
  <c r="T110" i="21" s="1"/>
  <c r="R110" i="21" s="1"/>
  <c r="K110" i="21" s="1"/>
  <c r="L109" i="21"/>
  <c r="Q109" i="21" s="1"/>
  <c r="G109" i="21"/>
  <c r="T109" i="21" s="1"/>
  <c r="R109" i="21" s="1"/>
  <c r="L108" i="21"/>
  <c r="Q108" i="21" s="1"/>
  <c r="G108" i="21"/>
  <c r="T108" i="21" s="1"/>
  <c r="R108" i="21" s="1"/>
  <c r="L107" i="21"/>
  <c r="Q107" i="21" s="1"/>
  <c r="G107" i="21"/>
  <c r="T107" i="21" s="1"/>
  <c r="R107" i="21" s="1"/>
  <c r="Q106" i="21"/>
  <c r="L106" i="21"/>
  <c r="G106" i="21"/>
  <c r="T106" i="21" s="1"/>
  <c r="R106" i="21" s="1"/>
  <c r="K106" i="21" s="1"/>
  <c r="L105" i="21"/>
  <c r="Q105" i="21" s="1"/>
  <c r="G105" i="21"/>
  <c r="T105" i="21" s="1"/>
  <c r="R105" i="21" s="1"/>
  <c r="L104" i="21"/>
  <c r="Q104" i="21" s="1"/>
  <c r="G104" i="21"/>
  <c r="T104" i="21" s="1"/>
  <c r="R104" i="21" s="1"/>
  <c r="K104" i="21" s="1"/>
  <c r="L103" i="21"/>
  <c r="Q103" i="21" s="1"/>
  <c r="G103" i="21"/>
  <c r="T103" i="21" s="1"/>
  <c r="R103" i="21" s="1"/>
  <c r="L101" i="21"/>
  <c r="Q101" i="21" s="1"/>
  <c r="G101" i="21"/>
  <c r="T101" i="21" s="1"/>
  <c r="R101" i="21" s="1"/>
  <c r="L100" i="21"/>
  <c r="Q100" i="21" s="1"/>
  <c r="G100" i="21"/>
  <c r="T100" i="21" s="1"/>
  <c r="R100" i="21" s="1"/>
  <c r="K100" i="21" s="1"/>
  <c r="L99" i="21"/>
  <c r="Q99" i="21" s="1"/>
  <c r="G99" i="21"/>
  <c r="T99" i="21" s="1"/>
  <c r="R99" i="21" s="1"/>
  <c r="L98" i="21"/>
  <c r="Q98" i="21" s="1"/>
  <c r="G98" i="21"/>
  <c r="T98" i="21" s="1"/>
  <c r="R98" i="21" s="1"/>
  <c r="L97" i="21"/>
  <c r="Q97" i="21" s="1"/>
  <c r="G97" i="21"/>
  <c r="T97" i="21" s="1"/>
  <c r="R97" i="21" s="1"/>
  <c r="L96" i="21"/>
  <c r="Q96" i="21" s="1"/>
  <c r="G96" i="21"/>
  <c r="T96" i="21" s="1"/>
  <c r="R96" i="21" s="1"/>
  <c r="L95" i="21"/>
  <c r="Q95" i="21" s="1"/>
  <c r="G95" i="21"/>
  <c r="T95" i="21" s="1"/>
  <c r="R95" i="21" s="1"/>
  <c r="L94" i="21"/>
  <c r="Q94" i="21" s="1"/>
  <c r="G94" i="21"/>
  <c r="T94" i="21" s="1"/>
  <c r="R94" i="21" s="1"/>
  <c r="L93" i="21"/>
  <c r="Q93" i="21" s="1"/>
  <c r="G93" i="21"/>
  <c r="T93" i="21" s="1"/>
  <c r="R93" i="21" s="1"/>
  <c r="L92" i="21"/>
  <c r="Q92" i="21" s="1"/>
  <c r="G92" i="21"/>
  <c r="T92" i="21" s="1"/>
  <c r="R92" i="21" s="1"/>
  <c r="L91" i="21"/>
  <c r="Q91" i="21" s="1"/>
  <c r="G91" i="21"/>
  <c r="T91" i="21" s="1"/>
  <c r="R91" i="21" s="1"/>
  <c r="L90" i="21"/>
  <c r="Q90" i="21" s="1"/>
  <c r="G90" i="21"/>
  <c r="T90" i="21" s="1"/>
  <c r="R90" i="21" s="1"/>
  <c r="Q89" i="21"/>
  <c r="L89" i="21"/>
  <c r="G89" i="21"/>
  <c r="T89" i="21" s="1"/>
  <c r="R89" i="21" s="1"/>
  <c r="L88" i="21"/>
  <c r="Q88" i="21" s="1"/>
  <c r="G88" i="21"/>
  <c r="T88" i="21" s="1"/>
  <c r="R88" i="21" s="1"/>
  <c r="L87" i="21"/>
  <c r="Q87" i="21" s="1"/>
  <c r="G87" i="21"/>
  <c r="T87" i="21" s="1"/>
  <c r="R87" i="21" s="1"/>
  <c r="L86" i="21"/>
  <c r="Q86" i="21" s="1"/>
  <c r="G86" i="21"/>
  <c r="T86" i="21" s="1"/>
  <c r="R86" i="21" s="1"/>
  <c r="L85" i="21"/>
  <c r="Q85" i="21" s="1"/>
  <c r="G85" i="21"/>
  <c r="T85" i="21" s="1"/>
  <c r="R85" i="21" s="1"/>
  <c r="L84" i="21"/>
  <c r="Q84" i="21" s="1"/>
  <c r="G84" i="21"/>
  <c r="T84" i="21" s="1"/>
  <c r="R84" i="21" s="1"/>
  <c r="L83" i="21"/>
  <c r="Q83" i="21" s="1"/>
  <c r="G83" i="21"/>
  <c r="T83" i="21" s="1"/>
  <c r="R83" i="21" s="1"/>
  <c r="L82" i="21"/>
  <c r="Q82" i="21" s="1"/>
  <c r="G82" i="21"/>
  <c r="T82" i="21" s="1"/>
  <c r="R82" i="21" s="1"/>
  <c r="L81" i="21"/>
  <c r="Q81" i="21" s="1"/>
  <c r="G81" i="21"/>
  <c r="T81" i="21" s="1"/>
  <c r="R81" i="21" s="1"/>
  <c r="L80" i="21"/>
  <c r="Q80" i="21" s="1"/>
  <c r="G80" i="21"/>
  <c r="S80" i="21" s="1"/>
  <c r="R80" i="21" s="1"/>
  <c r="L79" i="21"/>
  <c r="Q79" i="21" s="1"/>
  <c r="G79" i="21"/>
  <c r="T79" i="21" s="1"/>
  <c r="R79" i="21" s="1"/>
  <c r="L78" i="21"/>
  <c r="Q78" i="21" s="1"/>
  <c r="G78" i="21"/>
  <c r="T78" i="21" s="1"/>
  <c r="R78" i="21" s="1"/>
  <c r="Q77" i="21"/>
  <c r="L77" i="21"/>
  <c r="G77" i="21"/>
  <c r="T77" i="21" s="1"/>
  <c r="R77" i="21" s="1"/>
  <c r="L76" i="21"/>
  <c r="Q76" i="21" s="1"/>
  <c r="G76" i="21"/>
  <c r="T76" i="21" s="1"/>
  <c r="R76" i="21" s="1"/>
  <c r="L75" i="21"/>
  <c r="Q75" i="21" s="1"/>
  <c r="G75" i="21"/>
  <c r="T75" i="21" s="1"/>
  <c r="R75" i="21" s="1"/>
  <c r="L74" i="21"/>
  <c r="Q74" i="21" s="1"/>
  <c r="G74" i="21"/>
  <c r="T74" i="21" s="1"/>
  <c r="R74" i="21" s="1"/>
  <c r="L73" i="21"/>
  <c r="Q73" i="21" s="1"/>
  <c r="G73" i="21"/>
  <c r="T73" i="21" s="1"/>
  <c r="R73" i="21" s="1"/>
  <c r="L72" i="21"/>
  <c r="Q72" i="21" s="1"/>
  <c r="G72" i="21"/>
  <c r="T72" i="21" s="1"/>
  <c r="R72" i="21" s="1"/>
  <c r="L71" i="21"/>
  <c r="Q71" i="21" s="1"/>
  <c r="G71" i="21"/>
  <c r="T71" i="21" s="1"/>
  <c r="R71" i="21" s="1"/>
  <c r="L70" i="21"/>
  <c r="Q70" i="21" s="1"/>
  <c r="G70" i="21"/>
  <c r="T70" i="21" s="1"/>
  <c r="R70" i="21" s="1"/>
  <c r="Q69" i="21"/>
  <c r="L69" i="21"/>
  <c r="G69" i="21"/>
  <c r="T69" i="21" s="1"/>
  <c r="R69" i="21" s="1"/>
  <c r="L68" i="21"/>
  <c r="Q68" i="21" s="1"/>
  <c r="G68" i="21"/>
  <c r="T68" i="21" s="1"/>
  <c r="R68" i="21" s="1"/>
  <c r="K68" i="21" s="1"/>
  <c r="L67" i="21"/>
  <c r="Q67" i="21" s="1"/>
  <c r="G67" i="21"/>
  <c r="T67" i="21" s="1"/>
  <c r="R67" i="21" s="1"/>
  <c r="L66" i="21"/>
  <c r="Q66" i="21" s="1"/>
  <c r="G66" i="21"/>
  <c r="T66" i="21" s="1"/>
  <c r="R66" i="21" s="1"/>
  <c r="Q64" i="21"/>
  <c r="L64" i="21"/>
  <c r="G64" i="21"/>
  <c r="T64" i="21" s="1"/>
  <c r="R64" i="21" s="1"/>
  <c r="T63" i="21"/>
  <c r="R63" i="21" s="1"/>
  <c r="L63" i="21"/>
  <c r="Q63" i="21" s="1"/>
  <c r="G63" i="21"/>
  <c r="L62" i="21"/>
  <c r="Q62" i="21" s="1"/>
  <c r="G62" i="21"/>
  <c r="S62" i="21" s="1"/>
  <c r="R62" i="21" s="1"/>
  <c r="L61" i="21"/>
  <c r="Q61" i="21" s="1"/>
  <c r="G61" i="21"/>
  <c r="T61" i="21" s="1"/>
  <c r="R61" i="21" s="1"/>
  <c r="L60" i="21"/>
  <c r="Q60" i="21" s="1"/>
  <c r="G60" i="21"/>
  <c r="T60" i="21" s="1"/>
  <c r="R60" i="21" s="1"/>
  <c r="L59" i="21"/>
  <c r="Q59" i="21" s="1"/>
  <c r="G59" i="21"/>
  <c r="T59" i="21" s="1"/>
  <c r="R59" i="21" s="1"/>
  <c r="K59" i="21" s="1"/>
  <c r="L58" i="21"/>
  <c r="Q58" i="21" s="1"/>
  <c r="G58" i="21"/>
  <c r="T58" i="21" s="1"/>
  <c r="R58" i="21" s="1"/>
  <c r="L57" i="21"/>
  <c r="Q57" i="21" s="1"/>
  <c r="G57" i="21"/>
  <c r="T57" i="21" s="1"/>
  <c r="R57" i="21" s="1"/>
  <c r="Q56" i="21"/>
  <c r="L56" i="21"/>
  <c r="G56" i="21"/>
  <c r="T56" i="21" s="1"/>
  <c r="R56" i="21" s="1"/>
  <c r="T55" i="21"/>
  <c r="R55" i="21" s="1"/>
  <c r="L55" i="21"/>
  <c r="Q55" i="21" s="1"/>
  <c r="G55" i="21"/>
  <c r="L54" i="21"/>
  <c r="Q54" i="21" s="1"/>
  <c r="G54" i="21"/>
  <c r="T54" i="21" s="1"/>
  <c r="R54" i="21" s="1"/>
  <c r="L53" i="21"/>
  <c r="Q53" i="21" s="1"/>
  <c r="G53" i="21"/>
  <c r="T53" i="21" s="1"/>
  <c r="R53" i="21" s="1"/>
  <c r="L52" i="21"/>
  <c r="Q52" i="21" s="1"/>
  <c r="G52" i="21"/>
  <c r="T52" i="21" s="1"/>
  <c r="R52" i="21" s="1"/>
  <c r="L51" i="21"/>
  <c r="Q51" i="21" s="1"/>
  <c r="G51" i="21"/>
  <c r="T51" i="21" s="1"/>
  <c r="R51" i="21" s="1"/>
  <c r="L50" i="21"/>
  <c r="Q50" i="21" s="1"/>
  <c r="G50" i="21"/>
  <c r="T50" i="21" s="1"/>
  <c r="R50" i="21" s="1"/>
  <c r="L49" i="21"/>
  <c r="Q49" i="21" s="1"/>
  <c r="G49" i="21"/>
  <c r="T49" i="21" s="1"/>
  <c r="R49" i="21" s="1"/>
  <c r="L48" i="21"/>
  <c r="Q48" i="21" s="1"/>
  <c r="G48" i="21"/>
  <c r="T48" i="21" s="1"/>
  <c r="R48" i="21" s="1"/>
  <c r="L47" i="21"/>
  <c r="Q47" i="21" s="1"/>
  <c r="G47" i="21"/>
  <c r="T47" i="21" s="1"/>
  <c r="R47" i="21" s="1"/>
  <c r="L46" i="21"/>
  <c r="Q46" i="21" s="1"/>
  <c r="G46" i="21"/>
  <c r="T46" i="21" s="1"/>
  <c r="R46" i="21" s="1"/>
  <c r="L45" i="21"/>
  <c r="Q45" i="21" s="1"/>
  <c r="G45" i="21"/>
  <c r="S45" i="21" s="1"/>
  <c r="R45" i="21" s="1"/>
  <c r="Q44" i="21"/>
  <c r="L44" i="21"/>
  <c r="G44" i="21"/>
  <c r="S44" i="21" s="1"/>
  <c r="R44" i="21" s="1"/>
  <c r="L43" i="21"/>
  <c r="Q43" i="21" s="1"/>
  <c r="G43" i="21"/>
  <c r="S43" i="21" s="1"/>
  <c r="R43" i="21" s="1"/>
  <c r="L42" i="21"/>
  <c r="Q42" i="21" s="1"/>
  <c r="G42" i="21"/>
  <c r="S42" i="21" s="1"/>
  <c r="R42" i="21" s="1"/>
  <c r="L41" i="21"/>
  <c r="Q41" i="21" s="1"/>
  <c r="G41" i="21"/>
  <c r="T41" i="21" s="1"/>
  <c r="R41" i="21" s="1"/>
  <c r="L40" i="21"/>
  <c r="Q40" i="21" s="1"/>
  <c r="G40" i="21"/>
  <c r="T40" i="21" s="1"/>
  <c r="R40" i="21" s="1"/>
  <c r="L39" i="21"/>
  <c r="Q39" i="21" s="1"/>
  <c r="G39" i="21"/>
  <c r="T39" i="21" s="1"/>
  <c r="R39" i="21" s="1"/>
  <c r="L38" i="21"/>
  <c r="Q38" i="21" s="1"/>
  <c r="G38" i="21"/>
  <c r="T38" i="21" s="1"/>
  <c r="R38" i="21" s="1"/>
  <c r="L37" i="21"/>
  <c r="Q37" i="21" s="1"/>
  <c r="G37" i="21"/>
  <c r="T37" i="21" s="1"/>
  <c r="R37" i="21" s="1"/>
  <c r="Q36" i="21"/>
  <c r="L36" i="21"/>
  <c r="G36" i="21"/>
  <c r="T36" i="21" s="1"/>
  <c r="R36" i="21" s="1"/>
  <c r="L35" i="21"/>
  <c r="Q35" i="21" s="1"/>
  <c r="G35" i="21"/>
  <c r="T35" i="21" s="1"/>
  <c r="R35" i="21" s="1"/>
  <c r="K35" i="21" s="1"/>
  <c r="L34" i="21"/>
  <c r="Q34" i="21" s="1"/>
  <c r="G34" i="21"/>
  <c r="T34" i="21" s="1"/>
  <c r="R34" i="21" s="1"/>
  <c r="L33" i="21"/>
  <c r="Q33" i="21" s="1"/>
  <c r="G33" i="21"/>
  <c r="S33" i="21" s="1"/>
  <c r="R33" i="21" s="1"/>
  <c r="Q32" i="21"/>
  <c r="L32" i="21"/>
  <c r="G32" i="21"/>
  <c r="T32" i="21" s="1"/>
  <c r="R32" i="21" s="1"/>
  <c r="T31" i="21"/>
  <c r="R31" i="21" s="1"/>
  <c r="L31" i="21"/>
  <c r="Q31" i="21" s="1"/>
  <c r="G31" i="21"/>
  <c r="L30" i="21"/>
  <c r="Q30" i="21" s="1"/>
  <c r="G30" i="21"/>
  <c r="T30" i="21" s="1"/>
  <c r="R30" i="21" s="1"/>
  <c r="L29" i="21"/>
  <c r="Q29" i="21" s="1"/>
  <c r="G29" i="21"/>
  <c r="T29" i="21" s="1"/>
  <c r="R29" i="21" s="1"/>
  <c r="L28" i="21"/>
  <c r="Q28" i="21" s="1"/>
  <c r="G28" i="21"/>
  <c r="T28" i="21" s="1"/>
  <c r="R28" i="21" s="1"/>
  <c r="L27" i="21"/>
  <c r="Q27" i="21" s="1"/>
  <c r="G27" i="21"/>
  <c r="T27" i="21" s="1"/>
  <c r="R27" i="21" s="1"/>
  <c r="K27" i="21" s="1"/>
  <c r="L26" i="21"/>
  <c r="Q26" i="21" s="1"/>
  <c r="G26" i="21"/>
  <c r="T26" i="21" s="1"/>
  <c r="R26" i="21" s="1"/>
  <c r="L25" i="21"/>
  <c r="Q25" i="21" s="1"/>
  <c r="G25" i="21"/>
  <c r="T25" i="21" s="1"/>
  <c r="R25" i="21" s="1"/>
  <c r="Q24" i="21"/>
  <c r="L24" i="21"/>
  <c r="G24" i="21"/>
  <c r="T24" i="21" s="1"/>
  <c r="R24" i="21" s="1"/>
  <c r="T23" i="21"/>
  <c r="R23" i="21" s="1"/>
  <c r="L23" i="21"/>
  <c r="Q23" i="21" s="1"/>
  <c r="G23" i="21"/>
  <c r="L22" i="21"/>
  <c r="Q22" i="21" s="1"/>
  <c r="G22" i="21"/>
  <c r="T22" i="21" s="1"/>
  <c r="R22" i="21" s="1"/>
  <c r="L21" i="21"/>
  <c r="Q21" i="21" s="1"/>
  <c r="G21" i="21"/>
  <c r="T21" i="21" s="1"/>
  <c r="R21" i="21" s="1"/>
  <c r="L20" i="21"/>
  <c r="Q20" i="21" s="1"/>
  <c r="G20" i="21"/>
  <c r="T20" i="21" s="1"/>
  <c r="R20" i="21" s="1"/>
  <c r="L19" i="21"/>
  <c r="Q19" i="21" s="1"/>
  <c r="G19" i="21"/>
  <c r="T19" i="21" s="1"/>
  <c r="R19" i="21" s="1"/>
  <c r="L18" i="21"/>
  <c r="Q18" i="21" s="1"/>
  <c r="G18" i="21"/>
  <c r="T18" i="21" s="1"/>
  <c r="R18" i="21" s="1"/>
  <c r="L17" i="21"/>
  <c r="Q17" i="21" s="1"/>
  <c r="G17" i="21"/>
  <c r="T17" i="21" s="1"/>
  <c r="R17" i="21" s="1"/>
  <c r="L16" i="21"/>
  <c r="Q16" i="21" s="1"/>
  <c r="G16" i="21"/>
  <c r="T16" i="21" s="1"/>
  <c r="R16" i="21" s="1"/>
  <c r="L15" i="21"/>
  <c r="Q15" i="21" s="1"/>
  <c r="G15" i="21"/>
  <c r="T15" i="21" s="1"/>
  <c r="R15" i="21" s="1"/>
  <c r="L14" i="21"/>
  <c r="Q14" i="21" s="1"/>
  <c r="G14" i="21"/>
  <c r="T14" i="21" s="1"/>
  <c r="R14" i="21" s="1"/>
  <c r="L13" i="21"/>
  <c r="Q13" i="21" s="1"/>
  <c r="G13" i="21"/>
  <c r="T13" i="21" s="1"/>
  <c r="R13" i="21" s="1"/>
  <c r="L12" i="21"/>
  <c r="Q12" i="21" s="1"/>
  <c r="G12" i="21"/>
  <c r="T12" i="21" s="1"/>
  <c r="R12" i="21" s="1"/>
  <c r="L11" i="21"/>
  <c r="Q11" i="21" s="1"/>
  <c r="G11" i="21"/>
  <c r="T11" i="21" s="1"/>
  <c r="R11" i="21" s="1"/>
  <c r="K11" i="21" s="1"/>
  <c r="L10" i="21"/>
  <c r="Q10" i="21" s="1"/>
  <c r="G10" i="21"/>
  <c r="T10" i="21" s="1"/>
  <c r="R10" i="21" s="1"/>
  <c r="L9" i="21"/>
  <c r="Q9" i="21" s="1"/>
  <c r="G9" i="21"/>
  <c r="T9" i="21" s="1"/>
  <c r="R9" i="21" s="1"/>
  <c r="K9" i="21" s="1"/>
  <c r="L344" i="20"/>
  <c r="Q344" i="20" s="1"/>
  <c r="G344" i="20"/>
  <c r="S344" i="20" s="1"/>
  <c r="R344" i="20" s="1"/>
  <c r="L343" i="20"/>
  <c r="Q343" i="20" s="1"/>
  <c r="G343" i="20"/>
  <c r="S343" i="20" s="1"/>
  <c r="R343" i="20" s="1"/>
  <c r="K343" i="20" s="1"/>
  <c r="L342" i="20"/>
  <c r="P342" i="20" s="1"/>
  <c r="G342" i="20"/>
  <c r="S342" i="20" s="1"/>
  <c r="R342" i="20" s="1"/>
  <c r="L341" i="20"/>
  <c r="Q341" i="20" s="1"/>
  <c r="G341" i="20"/>
  <c r="S341" i="20" s="1"/>
  <c r="R341" i="20" s="1"/>
  <c r="L340" i="20"/>
  <c r="Q340" i="20" s="1"/>
  <c r="G340" i="20"/>
  <c r="S340" i="20" s="1"/>
  <c r="R340" i="20" s="1"/>
  <c r="L339" i="20"/>
  <c r="P339" i="20" s="1"/>
  <c r="G339" i="20"/>
  <c r="S339" i="20" s="1"/>
  <c r="R339" i="20" s="1"/>
  <c r="L338" i="20"/>
  <c r="G338" i="20"/>
  <c r="S338" i="20" s="1"/>
  <c r="R338" i="20" s="1"/>
  <c r="S337" i="20"/>
  <c r="R337" i="20" s="1"/>
  <c r="L337" i="20"/>
  <c r="P337" i="20" s="1"/>
  <c r="G337" i="20"/>
  <c r="L336" i="20"/>
  <c r="P336" i="20" s="1"/>
  <c r="G336" i="20"/>
  <c r="S336" i="20" s="1"/>
  <c r="R336" i="20" s="1"/>
  <c r="L335" i="20"/>
  <c r="P335" i="20" s="1"/>
  <c r="G335" i="20"/>
  <c r="S335" i="20" s="1"/>
  <c r="R335" i="20" s="1"/>
  <c r="S334" i="20"/>
  <c r="R334" i="20" s="1"/>
  <c r="L334" i="20"/>
  <c r="G334" i="20"/>
  <c r="L333" i="20"/>
  <c r="P333" i="20" s="1"/>
  <c r="G333" i="20"/>
  <c r="S333" i="20" s="1"/>
  <c r="R333" i="20" s="1"/>
  <c r="L332" i="20"/>
  <c r="P332" i="20" s="1"/>
  <c r="G332" i="20"/>
  <c r="S332" i="20" s="1"/>
  <c r="R332" i="20" s="1"/>
  <c r="L331" i="20"/>
  <c r="P331" i="20" s="1"/>
  <c r="G331" i="20"/>
  <c r="S331" i="20" s="1"/>
  <c r="R331" i="20" s="1"/>
  <c r="L330" i="20"/>
  <c r="G330" i="20"/>
  <c r="S330" i="20" s="1"/>
  <c r="R330" i="20" s="1"/>
  <c r="L329" i="20"/>
  <c r="Q329" i="20" s="1"/>
  <c r="G329" i="20"/>
  <c r="S329" i="20" s="1"/>
  <c r="R329" i="20" s="1"/>
  <c r="K329" i="20" s="1"/>
  <c r="L328" i="20"/>
  <c r="P328" i="20" s="1"/>
  <c r="G328" i="20"/>
  <c r="S328" i="20" s="1"/>
  <c r="R328" i="20" s="1"/>
  <c r="L327" i="20"/>
  <c r="Q327" i="20" s="1"/>
  <c r="G327" i="20"/>
  <c r="S327" i="20" s="1"/>
  <c r="R327" i="20" s="1"/>
  <c r="K327" i="20" s="1"/>
  <c r="L326" i="20"/>
  <c r="P326" i="20" s="1"/>
  <c r="G326" i="20"/>
  <c r="S326" i="20" s="1"/>
  <c r="R326" i="20" s="1"/>
  <c r="L325" i="20"/>
  <c r="Q325" i="20" s="1"/>
  <c r="G325" i="20"/>
  <c r="S325" i="20" s="1"/>
  <c r="R325" i="20" s="1"/>
  <c r="L324" i="20"/>
  <c r="Q324" i="20" s="1"/>
  <c r="G324" i="20"/>
  <c r="S324" i="20" s="1"/>
  <c r="R324" i="20" s="1"/>
  <c r="L323" i="20"/>
  <c r="Q323" i="20" s="1"/>
  <c r="G323" i="20"/>
  <c r="S323" i="20" s="1"/>
  <c r="R323" i="20" s="1"/>
  <c r="L322" i="20"/>
  <c r="Q322" i="20" s="1"/>
  <c r="G322" i="20"/>
  <c r="S322" i="20" s="1"/>
  <c r="R322" i="20" s="1"/>
  <c r="L321" i="20"/>
  <c r="Q321" i="20" s="1"/>
  <c r="G321" i="20"/>
  <c r="S321" i="20" s="1"/>
  <c r="R321" i="20" s="1"/>
  <c r="L320" i="20"/>
  <c r="Q320" i="20" s="1"/>
  <c r="G320" i="20"/>
  <c r="S320" i="20" s="1"/>
  <c r="R320" i="20" s="1"/>
  <c r="L319" i="20"/>
  <c r="Q319" i="20" s="1"/>
  <c r="G319" i="20"/>
  <c r="S319" i="20" s="1"/>
  <c r="R319" i="20" s="1"/>
  <c r="L318" i="20"/>
  <c r="P318" i="20" s="1"/>
  <c r="G318" i="20"/>
  <c r="S318" i="20" s="1"/>
  <c r="R318" i="20" s="1"/>
  <c r="L317" i="20"/>
  <c r="Q317" i="20" s="1"/>
  <c r="G317" i="20"/>
  <c r="S317" i="20" s="1"/>
  <c r="R317" i="20" s="1"/>
  <c r="L316" i="20"/>
  <c r="G316" i="20"/>
  <c r="S316" i="20" s="1"/>
  <c r="R316" i="20" s="1"/>
  <c r="L315" i="20"/>
  <c r="P315" i="20" s="1"/>
  <c r="G315" i="20"/>
  <c r="S315" i="20" s="1"/>
  <c r="R315" i="20" s="1"/>
  <c r="L314" i="20"/>
  <c r="P314" i="20" s="1"/>
  <c r="G314" i="20"/>
  <c r="S314" i="20" s="1"/>
  <c r="R314" i="20" s="1"/>
  <c r="L313" i="20"/>
  <c r="P313" i="20" s="1"/>
  <c r="G313" i="20"/>
  <c r="S313" i="20" s="1"/>
  <c r="R313" i="20" s="1"/>
  <c r="L312" i="20"/>
  <c r="G312" i="20"/>
  <c r="S312" i="20" s="1"/>
  <c r="R312" i="20" s="1"/>
  <c r="L311" i="20"/>
  <c r="P311" i="20" s="1"/>
  <c r="G311" i="20"/>
  <c r="S311" i="20" s="1"/>
  <c r="R311" i="20" s="1"/>
  <c r="L310" i="20"/>
  <c r="P310" i="20" s="1"/>
  <c r="G310" i="20"/>
  <c r="S310" i="20" s="1"/>
  <c r="R310" i="20" s="1"/>
  <c r="L309" i="20"/>
  <c r="P309" i="20" s="1"/>
  <c r="G309" i="20"/>
  <c r="S309" i="20" s="1"/>
  <c r="R309" i="20" s="1"/>
  <c r="L308" i="20"/>
  <c r="G308" i="20"/>
  <c r="S308" i="20" s="1"/>
  <c r="R308" i="20" s="1"/>
  <c r="L307" i="20"/>
  <c r="P307" i="20" s="1"/>
  <c r="G307" i="20"/>
  <c r="S307" i="20" s="1"/>
  <c r="R307" i="20" s="1"/>
  <c r="L306" i="20"/>
  <c r="P306" i="20" s="1"/>
  <c r="G306" i="20"/>
  <c r="S306" i="20" s="1"/>
  <c r="R306" i="20" s="1"/>
  <c r="L305" i="20"/>
  <c r="Q305" i="20" s="1"/>
  <c r="G305" i="20"/>
  <c r="S305" i="20" s="1"/>
  <c r="R305" i="20" s="1"/>
  <c r="L304" i="20"/>
  <c r="P304" i="20" s="1"/>
  <c r="G304" i="20"/>
  <c r="S304" i="20" s="1"/>
  <c r="R304" i="20" s="1"/>
  <c r="L303" i="20"/>
  <c r="P303" i="20" s="1"/>
  <c r="G303" i="20"/>
  <c r="S303" i="20" s="1"/>
  <c r="R303" i="20" s="1"/>
  <c r="L302" i="20"/>
  <c r="P302" i="20" s="1"/>
  <c r="G302" i="20"/>
  <c r="S302" i="20" s="1"/>
  <c r="R302" i="20" s="1"/>
  <c r="L301" i="20"/>
  <c r="G301" i="20"/>
  <c r="S301" i="20" s="1"/>
  <c r="R301" i="20" s="1"/>
  <c r="L300" i="20"/>
  <c r="P300" i="20" s="1"/>
  <c r="G300" i="20"/>
  <c r="S300" i="20" s="1"/>
  <c r="R300" i="20" s="1"/>
  <c r="L299" i="20"/>
  <c r="P299" i="20" s="1"/>
  <c r="G299" i="20"/>
  <c r="S299" i="20" s="1"/>
  <c r="R299" i="20" s="1"/>
  <c r="L298" i="20"/>
  <c r="P298" i="20" s="1"/>
  <c r="G298" i="20"/>
  <c r="S298" i="20" s="1"/>
  <c r="R298" i="20" s="1"/>
  <c r="L297" i="20"/>
  <c r="G297" i="20"/>
  <c r="S297" i="20" s="1"/>
  <c r="R297" i="20" s="1"/>
  <c r="L296" i="20"/>
  <c r="P296" i="20" s="1"/>
  <c r="G296" i="20"/>
  <c r="S296" i="20" s="1"/>
  <c r="R296" i="20" s="1"/>
  <c r="L295" i="20"/>
  <c r="P295" i="20" s="1"/>
  <c r="G295" i="20"/>
  <c r="S295" i="20" s="1"/>
  <c r="R295" i="20" s="1"/>
  <c r="L294" i="20"/>
  <c r="P294" i="20" s="1"/>
  <c r="G294" i="20"/>
  <c r="S294" i="20" s="1"/>
  <c r="R294" i="20" s="1"/>
  <c r="L293" i="20"/>
  <c r="G293" i="20"/>
  <c r="S293" i="20" s="1"/>
  <c r="R293" i="20" s="1"/>
  <c r="L292" i="20"/>
  <c r="Q292" i="20" s="1"/>
  <c r="G292" i="20"/>
  <c r="S292" i="20" s="1"/>
  <c r="R292" i="20" s="1"/>
  <c r="L291" i="20"/>
  <c r="Q291" i="20" s="1"/>
  <c r="G291" i="20"/>
  <c r="S291" i="20" s="1"/>
  <c r="R291" i="20" s="1"/>
  <c r="L290" i="20"/>
  <c r="Q290" i="20" s="1"/>
  <c r="G290" i="20"/>
  <c r="S290" i="20" s="1"/>
  <c r="R290" i="20" s="1"/>
  <c r="L289" i="20"/>
  <c r="P289" i="20" s="1"/>
  <c r="G289" i="20"/>
  <c r="S289" i="20" s="1"/>
  <c r="R289" i="20" s="1"/>
  <c r="L287" i="20"/>
  <c r="P287" i="20" s="1"/>
  <c r="G287" i="20"/>
  <c r="S287" i="20" s="1"/>
  <c r="R287" i="20" s="1"/>
  <c r="L286" i="20"/>
  <c r="P286" i="20" s="1"/>
  <c r="G286" i="20"/>
  <c r="S286" i="20" s="1"/>
  <c r="R286" i="20" s="1"/>
  <c r="S285" i="20"/>
  <c r="R285" i="20" s="1"/>
  <c r="L285" i="20"/>
  <c r="G285" i="20"/>
  <c r="L284" i="20"/>
  <c r="P284" i="20" s="1"/>
  <c r="G284" i="20"/>
  <c r="S284" i="20" s="1"/>
  <c r="R284" i="20" s="1"/>
  <c r="L283" i="20"/>
  <c r="P283" i="20" s="1"/>
  <c r="G283" i="20"/>
  <c r="S283" i="20" s="1"/>
  <c r="R283" i="20" s="1"/>
  <c r="L282" i="20"/>
  <c r="P282" i="20" s="1"/>
  <c r="G282" i="20"/>
  <c r="S282" i="20" s="1"/>
  <c r="R282" i="20" s="1"/>
  <c r="L281" i="20"/>
  <c r="G281" i="20"/>
  <c r="S281" i="20" s="1"/>
  <c r="R281" i="20" s="1"/>
  <c r="L280" i="20"/>
  <c r="P280" i="20" s="1"/>
  <c r="G280" i="20"/>
  <c r="S280" i="20" s="1"/>
  <c r="R280" i="20" s="1"/>
  <c r="L279" i="20"/>
  <c r="P279" i="20" s="1"/>
  <c r="G279" i="20"/>
  <c r="S279" i="20" s="1"/>
  <c r="R279" i="20" s="1"/>
  <c r="L278" i="20"/>
  <c r="P278" i="20" s="1"/>
  <c r="K278" i="20" s="1"/>
  <c r="G278" i="20"/>
  <c r="S278" i="20" s="1"/>
  <c r="R278" i="20" s="1"/>
  <c r="L277" i="20"/>
  <c r="G277" i="20"/>
  <c r="S277" i="20" s="1"/>
  <c r="R277" i="20" s="1"/>
  <c r="L276" i="20"/>
  <c r="P276" i="20" s="1"/>
  <c r="G276" i="20"/>
  <c r="S276" i="20" s="1"/>
  <c r="R276" i="20" s="1"/>
  <c r="L275" i="20"/>
  <c r="P275" i="20" s="1"/>
  <c r="G275" i="20"/>
  <c r="S275" i="20" s="1"/>
  <c r="R275" i="20" s="1"/>
  <c r="L274" i="20"/>
  <c r="P274" i="20" s="1"/>
  <c r="K274" i="20" s="1"/>
  <c r="G274" i="20"/>
  <c r="S274" i="20" s="1"/>
  <c r="R274" i="20" s="1"/>
  <c r="S273" i="20"/>
  <c r="R273" i="20" s="1"/>
  <c r="L273" i="20"/>
  <c r="G273" i="20"/>
  <c r="L272" i="20"/>
  <c r="P272" i="20" s="1"/>
  <c r="G272" i="20"/>
  <c r="S272" i="20" s="1"/>
  <c r="R272" i="20" s="1"/>
  <c r="L271" i="20"/>
  <c r="P271" i="20" s="1"/>
  <c r="G271" i="20"/>
  <c r="S271" i="20" s="1"/>
  <c r="R271" i="20" s="1"/>
  <c r="L270" i="20"/>
  <c r="P270" i="20" s="1"/>
  <c r="K270" i="20" s="1"/>
  <c r="G270" i="20"/>
  <c r="S270" i="20" s="1"/>
  <c r="R270" i="20" s="1"/>
  <c r="L269" i="20"/>
  <c r="G269" i="20"/>
  <c r="S269" i="20" s="1"/>
  <c r="R269" i="20" s="1"/>
  <c r="L268" i="20"/>
  <c r="P268" i="20" s="1"/>
  <c r="G268" i="20"/>
  <c r="S268" i="20" s="1"/>
  <c r="R268" i="20" s="1"/>
  <c r="L267" i="20"/>
  <c r="P267" i="20" s="1"/>
  <c r="G267" i="20"/>
  <c r="S267" i="20" s="1"/>
  <c r="R267" i="20" s="1"/>
  <c r="L266" i="20"/>
  <c r="P266" i="20" s="1"/>
  <c r="G266" i="20"/>
  <c r="S266" i="20" s="1"/>
  <c r="R266" i="20" s="1"/>
  <c r="L265" i="20"/>
  <c r="G265" i="20"/>
  <c r="S265" i="20" s="1"/>
  <c r="R265" i="20" s="1"/>
  <c r="S264" i="20"/>
  <c r="R264" i="20" s="1"/>
  <c r="L264" i="20"/>
  <c r="P264" i="20" s="1"/>
  <c r="G264" i="20"/>
  <c r="L263" i="20"/>
  <c r="P263" i="20" s="1"/>
  <c r="G263" i="20"/>
  <c r="S263" i="20" s="1"/>
  <c r="R263" i="20" s="1"/>
  <c r="L262" i="20"/>
  <c r="P262" i="20" s="1"/>
  <c r="G262" i="20"/>
  <c r="S262" i="20" s="1"/>
  <c r="R262" i="20" s="1"/>
  <c r="S261" i="20"/>
  <c r="R261" i="20" s="1"/>
  <c r="L261" i="20"/>
  <c r="G261" i="20"/>
  <c r="S260" i="20"/>
  <c r="R260" i="20"/>
  <c r="L260" i="20"/>
  <c r="P260" i="20" s="1"/>
  <c r="G260" i="20"/>
  <c r="L259" i="20"/>
  <c r="P259" i="20" s="1"/>
  <c r="G259" i="20"/>
  <c r="S259" i="20" s="1"/>
  <c r="R259" i="20" s="1"/>
  <c r="L258" i="20"/>
  <c r="P258" i="20" s="1"/>
  <c r="K258" i="20" s="1"/>
  <c r="G258" i="20"/>
  <c r="S258" i="20" s="1"/>
  <c r="R258" i="20" s="1"/>
  <c r="S257" i="20"/>
  <c r="R257" i="20" s="1"/>
  <c r="L257" i="20"/>
  <c r="G257" i="20"/>
  <c r="L256" i="20"/>
  <c r="P256" i="20" s="1"/>
  <c r="G256" i="20"/>
  <c r="S256" i="20" s="1"/>
  <c r="R256" i="20" s="1"/>
  <c r="L255" i="20"/>
  <c r="P255" i="20" s="1"/>
  <c r="G255" i="20"/>
  <c r="S255" i="20" s="1"/>
  <c r="R255" i="20" s="1"/>
  <c r="L254" i="20"/>
  <c r="P254" i="20" s="1"/>
  <c r="K254" i="20" s="1"/>
  <c r="G254" i="20"/>
  <c r="S254" i="20" s="1"/>
  <c r="R254" i="20" s="1"/>
  <c r="L253" i="20"/>
  <c r="G253" i="20"/>
  <c r="S253" i="20" s="1"/>
  <c r="R253" i="20" s="1"/>
  <c r="S251" i="20"/>
  <c r="R251" i="20" s="1"/>
  <c r="L251" i="20"/>
  <c r="P251" i="20" s="1"/>
  <c r="S250" i="20"/>
  <c r="R250" i="20" s="1"/>
  <c r="L250" i="20"/>
  <c r="Q250" i="20" s="1"/>
  <c r="S249" i="20"/>
  <c r="R249" i="20" s="1"/>
  <c r="L249" i="20"/>
  <c r="P249" i="20" s="1"/>
  <c r="S248" i="20"/>
  <c r="R248" i="20" s="1"/>
  <c r="L248" i="20"/>
  <c r="P248" i="20" s="1"/>
  <c r="S247" i="20"/>
  <c r="R247" i="20"/>
  <c r="L247" i="20"/>
  <c r="P247" i="20" s="1"/>
  <c r="S246" i="20"/>
  <c r="R246" i="20" s="1"/>
  <c r="L246" i="20"/>
  <c r="P246" i="20" s="1"/>
  <c r="S245" i="20"/>
  <c r="R245" i="20" s="1"/>
  <c r="L245" i="20"/>
  <c r="S244" i="20"/>
  <c r="R244" i="20" s="1"/>
  <c r="L244" i="20"/>
  <c r="P244" i="20" s="1"/>
  <c r="S243" i="20"/>
  <c r="R243" i="20"/>
  <c r="L243" i="20"/>
  <c r="P243" i="20" s="1"/>
  <c r="S242" i="20"/>
  <c r="R242" i="20" s="1"/>
  <c r="L242" i="20"/>
  <c r="P242" i="20" s="1"/>
  <c r="S241" i="20"/>
  <c r="R241" i="20" s="1"/>
  <c r="L241" i="20"/>
  <c r="P241" i="20" s="1"/>
  <c r="S240" i="20"/>
  <c r="R240" i="20" s="1"/>
  <c r="L240" i="20"/>
  <c r="P240" i="20" s="1"/>
  <c r="S239" i="20"/>
  <c r="R239" i="20" s="1"/>
  <c r="L239" i="20"/>
  <c r="P239" i="20" s="1"/>
  <c r="S238" i="20"/>
  <c r="R238" i="20" s="1"/>
  <c r="L238" i="20"/>
  <c r="P238" i="20" s="1"/>
  <c r="S237" i="20"/>
  <c r="R237" i="20" s="1"/>
  <c r="L237" i="20"/>
  <c r="S236" i="20"/>
  <c r="R236" i="20" s="1"/>
  <c r="L236" i="20"/>
  <c r="Q236" i="20" s="1"/>
  <c r="S235" i="20"/>
  <c r="R235" i="20" s="1"/>
  <c r="L235" i="20"/>
  <c r="Q235" i="20" s="1"/>
  <c r="S234" i="20"/>
  <c r="R234" i="20" s="1"/>
  <c r="L234" i="20"/>
  <c r="Q234" i="20" s="1"/>
  <c r="S233" i="20"/>
  <c r="R233" i="20" s="1"/>
  <c r="L233" i="20"/>
  <c r="S232" i="20"/>
  <c r="R232" i="20" s="1"/>
  <c r="L232" i="20"/>
  <c r="P232" i="20" s="1"/>
  <c r="S231" i="20"/>
  <c r="R231" i="20" s="1"/>
  <c r="L231" i="20"/>
  <c r="Q231" i="20" s="1"/>
  <c r="S230" i="20"/>
  <c r="R230" i="20" s="1"/>
  <c r="K230" i="20" s="1"/>
  <c r="L230" i="20"/>
  <c r="Q230" i="20" s="1"/>
  <c r="S229" i="20"/>
  <c r="R229" i="20" s="1"/>
  <c r="L229" i="20"/>
  <c r="Q229" i="20" s="1"/>
  <c r="S228" i="20"/>
  <c r="R228" i="20" s="1"/>
  <c r="L228" i="20"/>
  <c r="Q228" i="20" s="1"/>
  <c r="S227" i="20"/>
  <c r="R227" i="20"/>
  <c r="L227" i="20"/>
  <c r="P227" i="20" s="1"/>
  <c r="S226" i="20"/>
  <c r="R226" i="20" s="1"/>
  <c r="L226" i="20"/>
  <c r="Q226" i="20" s="1"/>
  <c r="S225" i="20"/>
  <c r="R225" i="20" s="1"/>
  <c r="L225" i="20"/>
  <c r="S224" i="20"/>
  <c r="R224" i="20"/>
  <c r="L224" i="20"/>
  <c r="P224" i="20" s="1"/>
  <c r="S223" i="20"/>
  <c r="R223" i="20" s="1"/>
  <c r="L223" i="20"/>
  <c r="P223" i="20" s="1"/>
  <c r="S222" i="20"/>
  <c r="R222" i="20"/>
  <c r="L222" i="20"/>
  <c r="Q222" i="20" s="1"/>
  <c r="S221" i="20"/>
  <c r="R221" i="20" s="1"/>
  <c r="L221" i="20"/>
  <c r="Q221" i="20" s="1"/>
  <c r="S220" i="20"/>
  <c r="R220" i="20" s="1"/>
  <c r="L220" i="20"/>
  <c r="S219" i="20"/>
  <c r="R219" i="20" s="1"/>
  <c r="L219" i="20"/>
  <c r="Q219" i="20" s="1"/>
  <c r="S218" i="20"/>
  <c r="R218" i="20" s="1"/>
  <c r="L218" i="20"/>
  <c r="P218" i="20" s="1"/>
  <c r="S217" i="20"/>
  <c r="R217" i="20" s="1"/>
  <c r="L217" i="20"/>
  <c r="P217" i="20" s="1"/>
  <c r="S216" i="20"/>
  <c r="R216" i="20" s="1"/>
  <c r="L216" i="20"/>
  <c r="P216" i="20" s="1"/>
  <c r="S215" i="20"/>
  <c r="R215" i="20"/>
  <c r="L215" i="20"/>
  <c r="S214" i="20"/>
  <c r="R214" i="20" s="1"/>
  <c r="L214" i="20"/>
  <c r="Q214" i="20" s="1"/>
  <c r="S213" i="20"/>
  <c r="R213" i="20" s="1"/>
  <c r="L213" i="20"/>
  <c r="P213" i="20" s="1"/>
  <c r="S212" i="20"/>
  <c r="R212" i="20"/>
  <c r="L212" i="20"/>
  <c r="Q212" i="20" s="1"/>
  <c r="S211" i="20"/>
  <c r="R211" i="20" s="1"/>
  <c r="L211" i="20"/>
  <c r="P211" i="20" s="1"/>
  <c r="Q211" i="20" s="1"/>
  <c r="S210" i="20"/>
  <c r="R210" i="20" s="1"/>
  <c r="L210" i="20"/>
  <c r="P210" i="20" s="1"/>
  <c r="S209" i="20"/>
  <c r="R209" i="20"/>
  <c r="L209" i="20"/>
  <c r="P209" i="20" s="1"/>
  <c r="Q209" i="20" s="1"/>
  <c r="S208" i="20"/>
  <c r="R208" i="20" s="1"/>
  <c r="L208" i="20"/>
  <c r="S207" i="20"/>
  <c r="R207" i="20" s="1"/>
  <c r="L207" i="20"/>
  <c r="P207" i="20" s="1"/>
  <c r="S206" i="20"/>
  <c r="R206" i="20" s="1"/>
  <c r="L206" i="20"/>
  <c r="S205" i="20"/>
  <c r="R205" i="20"/>
  <c r="P205" i="20"/>
  <c r="L205" i="20"/>
  <c r="S204" i="20"/>
  <c r="R204" i="20" s="1"/>
  <c r="L204" i="20"/>
  <c r="S203" i="20"/>
  <c r="R203" i="20" s="1"/>
  <c r="L203" i="20"/>
  <c r="S202" i="20"/>
  <c r="R202" i="20" s="1"/>
  <c r="L202" i="20"/>
  <c r="S201" i="20"/>
  <c r="R201" i="20" s="1"/>
  <c r="L201" i="20"/>
  <c r="Q201" i="20" s="1"/>
  <c r="S200" i="20"/>
  <c r="R200" i="20"/>
  <c r="K200" i="20" s="1"/>
  <c r="L200" i="20"/>
  <c r="P200" i="20" s="1"/>
  <c r="Q200" i="20" s="1"/>
  <c r="S199" i="20"/>
  <c r="R199" i="20" s="1"/>
  <c r="L199" i="20"/>
  <c r="S198" i="20"/>
  <c r="R198" i="20" s="1"/>
  <c r="K198" i="20" s="1"/>
  <c r="L198" i="20"/>
  <c r="P198" i="20" s="1"/>
  <c r="Q198" i="20" s="1"/>
  <c r="S197" i="20"/>
  <c r="R197" i="20" s="1"/>
  <c r="L197" i="20"/>
  <c r="S196" i="20"/>
  <c r="R196" i="20" s="1"/>
  <c r="L196" i="20"/>
  <c r="P196" i="20" s="1"/>
  <c r="Q196" i="20" s="1"/>
  <c r="S195" i="20"/>
  <c r="R195" i="20" s="1"/>
  <c r="L195" i="20"/>
  <c r="S194" i="20"/>
  <c r="R194" i="20" s="1"/>
  <c r="L194" i="20"/>
  <c r="P194" i="20" s="1"/>
  <c r="Q194" i="20" s="1"/>
  <c r="S193" i="20"/>
  <c r="R193" i="20" s="1"/>
  <c r="L193" i="20"/>
  <c r="S192" i="20"/>
  <c r="R192" i="20" s="1"/>
  <c r="L192" i="20"/>
  <c r="P192" i="20" s="1"/>
  <c r="Q192" i="20" s="1"/>
  <c r="S191" i="20"/>
  <c r="R191" i="20" s="1"/>
  <c r="L191" i="20"/>
  <c r="S190" i="20"/>
  <c r="R190" i="20" s="1"/>
  <c r="L190" i="20"/>
  <c r="P190" i="20" s="1"/>
  <c r="K190" i="20" s="1"/>
  <c r="S189" i="20"/>
  <c r="R189" i="20" s="1"/>
  <c r="L189" i="20"/>
  <c r="S188" i="20"/>
  <c r="R188" i="20"/>
  <c r="L188" i="20"/>
  <c r="P188" i="20" s="1"/>
  <c r="S187" i="20"/>
  <c r="R187" i="20" s="1"/>
  <c r="L187" i="20"/>
  <c r="P187" i="20" s="1"/>
  <c r="Q187" i="20" s="1"/>
  <c r="S186" i="20"/>
  <c r="R186" i="20"/>
  <c r="K186" i="20" s="1"/>
  <c r="L186" i="20"/>
  <c r="Q186" i="20" s="1"/>
  <c r="S185" i="20"/>
  <c r="R185" i="20"/>
  <c r="L185" i="20"/>
  <c r="P185" i="20" s="1"/>
  <c r="S184" i="20"/>
  <c r="R184" i="20" s="1"/>
  <c r="L184" i="20"/>
  <c r="P184" i="20" s="1"/>
  <c r="Q184" i="20" s="1"/>
  <c r="S183" i="20"/>
  <c r="R183" i="20" s="1"/>
  <c r="L183" i="20"/>
  <c r="P183" i="20" s="1"/>
  <c r="S182" i="20"/>
  <c r="R182" i="20" s="1"/>
  <c r="L182" i="20"/>
  <c r="P182" i="20" s="1"/>
  <c r="S181" i="20"/>
  <c r="R181" i="20" s="1"/>
  <c r="L181" i="20"/>
  <c r="S180" i="20"/>
  <c r="R180" i="20" s="1"/>
  <c r="L180" i="20"/>
  <c r="P180" i="20" s="1"/>
  <c r="S179" i="20"/>
  <c r="R179" i="20" s="1"/>
  <c r="L179" i="20"/>
  <c r="S178" i="20"/>
  <c r="R178" i="20" s="1"/>
  <c r="L178" i="20"/>
  <c r="P178" i="20" s="1"/>
  <c r="K178" i="20" s="1"/>
  <c r="S177" i="20"/>
  <c r="R177" i="20" s="1"/>
  <c r="L177" i="20"/>
  <c r="P177" i="20" s="1"/>
  <c r="S176" i="20"/>
  <c r="R176" i="20" s="1"/>
  <c r="L176" i="20"/>
  <c r="P176" i="20" s="1"/>
  <c r="Q176" i="20" s="1"/>
  <c r="S175" i="20"/>
  <c r="R175" i="20" s="1"/>
  <c r="L175" i="20"/>
  <c r="Q175" i="20" s="1"/>
  <c r="S174" i="20"/>
  <c r="R174" i="20" s="1"/>
  <c r="L174" i="20"/>
  <c r="Q174" i="20" s="1"/>
  <c r="S173" i="20"/>
  <c r="R173" i="20"/>
  <c r="L173" i="20"/>
  <c r="P173" i="20" s="1"/>
  <c r="K173" i="20" s="1"/>
  <c r="S172" i="20"/>
  <c r="R172" i="20" s="1"/>
  <c r="L172" i="20"/>
  <c r="Q172" i="20" s="1"/>
  <c r="S171" i="20"/>
  <c r="R171" i="20" s="1"/>
  <c r="L171" i="20"/>
  <c r="Q171" i="20" s="1"/>
  <c r="S170" i="20"/>
  <c r="R170" i="20" s="1"/>
  <c r="L170" i="20"/>
  <c r="P170" i="20" s="1"/>
  <c r="Q170" i="20" s="1"/>
  <c r="S169" i="20"/>
  <c r="R169" i="20" s="1"/>
  <c r="L169" i="20"/>
  <c r="P169" i="20" s="1"/>
  <c r="S168" i="20"/>
  <c r="R168" i="20" s="1"/>
  <c r="L168" i="20"/>
  <c r="P168" i="20" s="1"/>
  <c r="Q168" i="20" s="1"/>
  <c r="S167" i="20"/>
  <c r="R167" i="20"/>
  <c r="L167" i="20"/>
  <c r="S166" i="20"/>
  <c r="R166" i="20" s="1"/>
  <c r="L166" i="20"/>
  <c r="Q166" i="20" s="1"/>
  <c r="S165" i="20"/>
  <c r="R165" i="20" s="1"/>
  <c r="K165" i="20" s="1"/>
  <c r="L165" i="20"/>
  <c r="Q165" i="20" s="1"/>
  <c r="S164" i="20"/>
  <c r="R164" i="20" s="1"/>
  <c r="L164" i="20"/>
  <c r="Q164" i="20" s="1"/>
  <c r="S163" i="20"/>
  <c r="R163" i="20" s="1"/>
  <c r="L163" i="20"/>
  <c r="P163" i="20" s="1"/>
  <c r="Q163" i="20" s="1"/>
  <c r="S162" i="20"/>
  <c r="R162" i="20"/>
  <c r="L162" i="20"/>
  <c r="P162" i="20" s="1"/>
  <c r="S161" i="20"/>
  <c r="R161" i="20" s="1"/>
  <c r="L161" i="20"/>
  <c r="S160" i="20"/>
  <c r="R160" i="20" s="1"/>
  <c r="L160" i="20"/>
  <c r="Q160" i="20" s="1"/>
  <c r="S159" i="20"/>
  <c r="R159" i="20" s="1"/>
  <c r="K159" i="20" s="1"/>
  <c r="L159" i="20"/>
  <c r="Q159" i="20" s="1"/>
  <c r="S158" i="20"/>
  <c r="R158" i="20" s="1"/>
  <c r="L158" i="20"/>
  <c r="S157" i="20"/>
  <c r="R157" i="20"/>
  <c r="L157" i="20"/>
  <c r="P157" i="20" s="1"/>
  <c r="S156" i="20"/>
  <c r="R156" i="20" s="1"/>
  <c r="L156" i="20"/>
  <c r="P156" i="20" s="1"/>
  <c r="Q156" i="20" s="1"/>
  <c r="S155" i="20"/>
  <c r="R155" i="20" s="1"/>
  <c r="L155" i="20"/>
  <c r="S154" i="20"/>
  <c r="R154" i="20" s="1"/>
  <c r="L154" i="20"/>
  <c r="P154" i="20" s="1"/>
  <c r="S153" i="20"/>
  <c r="R153" i="20" s="1"/>
  <c r="L153" i="20"/>
  <c r="S152" i="20"/>
  <c r="R152" i="20"/>
  <c r="L152" i="20"/>
  <c r="P152" i="20" s="1"/>
  <c r="S151" i="20"/>
  <c r="R151" i="20" s="1"/>
  <c r="L151" i="20"/>
  <c r="S150" i="20"/>
  <c r="R150" i="20" s="1"/>
  <c r="L150" i="20"/>
  <c r="P150" i="20" s="1"/>
  <c r="S149" i="20"/>
  <c r="R149" i="20" s="1"/>
  <c r="L149" i="20"/>
  <c r="S148" i="20"/>
  <c r="R148" i="20"/>
  <c r="L148" i="20"/>
  <c r="P148" i="20" s="1"/>
  <c r="S147" i="20"/>
  <c r="R147" i="20" s="1"/>
  <c r="L147" i="20"/>
  <c r="Q147" i="20" s="1"/>
  <c r="S146" i="20"/>
  <c r="R146" i="20" s="1"/>
  <c r="L146" i="20"/>
  <c r="Q146" i="20" s="1"/>
  <c r="S145" i="20"/>
  <c r="R145" i="20" s="1"/>
  <c r="L145" i="20"/>
  <c r="Q145" i="20" s="1"/>
  <c r="S144" i="20"/>
  <c r="R144" i="20" s="1"/>
  <c r="L144" i="20"/>
  <c r="P144" i="20" s="1"/>
  <c r="S143" i="20"/>
  <c r="R143" i="20"/>
  <c r="P143" i="20"/>
  <c r="L143" i="20"/>
  <c r="S142" i="20"/>
  <c r="R142" i="20"/>
  <c r="L142" i="20"/>
  <c r="Q142" i="20" s="1"/>
  <c r="S141" i="20"/>
  <c r="R141" i="20" s="1"/>
  <c r="L141" i="20"/>
  <c r="S140" i="20"/>
  <c r="R140" i="20" s="1"/>
  <c r="K140" i="20" s="1"/>
  <c r="L140" i="20"/>
  <c r="Q140" i="20" s="1"/>
  <c r="S139" i="20"/>
  <c r="R139" i="20"/>
  <c r="L139" i="20"/>
  <c r="Q139" i="20" s="1"/>
  <c r="S138" i="20"/>
  <c r="R138" i="20" s="1"/>
  <c r="L138" i="20"/>
  <c r="Q138" i="20" s="1"/>
  <c r="S137" i="20"/>
  <c r="R137" i="20" s="1"/>
  <c r="L137" i="20"/>
  <c r="Q137" i="20" s="1"/>
  <c r="S136" i="20"/>
  <c r="R136" i="20"/>
  <c r="L136" i="20"/>
  <c r="Q136" i="20" s="1"/>
  <c r="S135" i="20"/>
  <c r="R135" i="20" s="1"/>
  <c r="L135" i="20"/>
  <c r="P135" i="20" s="1"/>
  <c r="S134" i="20"/>
  <c r="R134" i="20"/>
  <c r="L134" i="20"/>
  <c r="P134" i="20" s="1"/>
  <c r="S133" i="20"/>
  <c r="R133" i="20"/>
  <c r="L133" i="20"/>
  <c r="P133" i="20" s="1"/>
  <c r="S132" i="20"/>
  <c r="R132" i="20" s="1"/>
  <c r="L132" i="20"/>
  <c r="P132" i="20" s="1"/>
  <c r="S131" i="20"/>
  <c r="R131" i="20" s="1"/>
  <c r="L131" i="20"/>
  <c r="Q131" i="20" s="1"/>
  <c r="S130" i="20"/>
  <c r="R130" i="20" s="1"/>
  <c r="L130" i="20"/>
  <c r="S129" i="20"/>
  <c r="R129" i="20" s="1"/>
  <c r="L129" i="20"/>
  <c r="P129" i="20" s="1"/>
  <c r="S128" i="20"/>
  <c r="R128" i="20" s="1"/>
  <c r="L128" i="20"/>
  <c r="S127" i="20"/>
  <c r="R127" i="20" s="1"/>
  <c r="L127" i="20"/>
  <c r="P127" i="20" s="1"/>
  <c r="S126" i="20"/>
  <c r="R126" i="20" s="1"/>
  <c r="L126" i="20"/>
  <c r="Q126" i="20" s="1"/>
  <c r="S125" i="20"/>
  <c r="R125" i="20" s="1"/>
  <c r="L125" i="20"/>
  <c r="P125" i="20" s="1"/>
  <c r="S124" i="20"/>
  <c r="R124" i="20" s="1"/>
  <c r="L124" i="20"/>
  <c r="P124" i="20" s="1"/>
  <c r="S123" i="20"/>
  <c r="R123" i="20" s="1"/>
  <c r="L123" i="20"/>
  <c r="P123" i="20" s="1"/>
  <c r="S122" i="20"/>
  <c r="R122" i="20" s="1"/>
  <c r="L122" i="20"/>
  <c r="P122" i="20" s="1"/>
  <c r="S121" i="20"/>
  <c r="R121" i="20"/>
  <c r="P121" i="20"/>
  <c r="L121" i="20"/>
  <c r="S120" i="20"/>
  <c r="R120" i="20"/>
  <c r="L120" i="20"/>
  <c r="Q120" i="20" s="1"/>
  <c r="S119" i="20"/>
  <c r="R119" i="20" s="1"/>
  <c r="L119" i="20"/>
  <c r="Q119" i="20" s="1"/>
  <c r="S118" i="20"/>
  <c r="R118" i="20" s="1"/>
  <c r="L118" i="20"/>
  <c r="P118" i="20" s="1"/>
  <c r="S117" i="20"/>
  <c r="R117" i="20" s="1"/>
  <c r="L117" i="20"/>
  <c r="Q117" i="20" s="1"/>
  <c r="L115" i="20"/>
  <c r="Q115" i="20" s="1"/>
  <c r="G115" i="20"/>
  <c r="S115" i="20" s="1"/>
  <c r="R115" i="20" s="1"/>
  <c r="S114" i="20"/>
  <c r="R114" i="20" s="1"/>
  <c r="L114" i="20"/>
  <c r="P114" i="20" s="1"/>
  <c r="G114" i="20"/>
  <c r="L113" i="20"/>
  <c r="G113" i="20"/>
  <c r="S113" i="20" s="1"/>
  <c r="R113" i="20" s="1"/>
  <c r="L112" i="20"/>
  <c r="P112" i="20" s="1"/>
  <c r="G112" i="20"/>
  <c r="S112" i="20" s="1"/>
  <c r="R112" i="20" s="1"/>
  <c r="L111" i="20"/>
  <c r="P111" i="20" s="1"/>
  <c r="G111" i="20"/>
  <c r="S111" i="20" s="1"/>
  <c r="R111" i="20" s="1"/>
  <c r="L110" i="20"/>
  <c r="Q110" i="20" s="1"/>
  <c r="G110" i="20"/>
  <c r="S110" i="20" s="1"/>
  <c r="R110" i="20" s="1"/>
  <c r="L109" i="20"/>
  <c r="P109" i="20" s="1"/>
  <c r="Q109" i="20" s="1"/>
  <c r="G109" i="20"/>
  <c r="S109" i="20" s="1"/>
  <c r="R109" i="20" s="1"/>
  <c r="L108" i="20"/>
  <c r="Q108" i="20" s="1"/>
  <c r="G108" i="20"/>
  <c r="S108" i="20" s="1"/>
  <c r="R108" i="20" s="1"/>
  <c r="L107" i="20"/>
  <c r="Q107" i="20" s="1"/>
  <c r="G107" i="20"/>
  <c r="S107" i="20" s="1"/>
  <c r="R107" i="20" s="1"/>
  <c r="L106" i="20"/>
  <c r="Q106" i="20" s="1"/>
  <c r="G106" i="20"/>
  <c r="S106" i="20" s="1"/>
  <c r="R106" i="20" s="1"/>
  <c r="L105" i="20"/>
  <c r="Q105" i="20" s="1"/>
  <c r="G105" i="20"/>
  <c r="S105" i="20" s="1"/>
  <c r="R105" i="20" s="1"/>
  <c r="L104" i="20"/>
  <c r="G104" i="20"/>
  <c r="S104" i="20" s="1"/>
  <c r="R104" i="20" s="1"/>
  <c r="L103" i="20"/>
  <c r="G103" i="20"/>
  <c r="S103" i="20" s="1"/>
  <c r="R103" i="20" s="1"/>
  <c r="L102" i="20"/>
  <c r="P102" i="20" s="1"/>
  <c r="G102" i="20"/>
  <c r="S102" i="20" s="1"/>
  <c r="R102" i="20" s="1"/>
  <c r="L101" i="20"/>
  <c r="P101" i="20" s="1"/>
  <c r="Q101" i="20" s="1"/>
  <c r="G101" i="20"/>
  <c r="S101" i="20" s="1"/>
  <c r="R101" i="20" s="1"/>
  <c r="L100" i="20"/>
  <c r="P100" i="20" s="1"/>
  <c r="Q100" i="20" s="1"/>
  <c r="G100" i="20"/>
  <c r="S100" i="20" s="1"/>
  <c r="R100" i="20" s="1"/>
  <c r="L99" i="20"/>
  <c r="G99" i="20"/>
  <c r="S99" i="20" s="1"/>
  <c r="R99" i="20" s="1"/>
  <c r="L98" i="20"/>
  <c r="Q98" i="20" s="1"/>
  <c r="G98" i="20"/>
  <c r="S98" i="20" s="1"/>
  <c r="R98" i="20" s="1"/>
  <c r="L97" i="20"/>
  <c r="G97" i="20"/>
  <c r="S97" i="20" s="1"/>
  <c r="R97" i="20" s="1"/>
  <c r="L96" i="20"/>
  <c r="Q96" i="20" s="1"/>
  <c r="G96" i="20"/>
  <c r="S96" i="20" s="1"/>
  <c r="R96" i="20" s="1"/>
  <c r="L95" i="20"/>
  <c r="Q95" i="20" s="1"/>
  <c r="G95" i="20"/>
  <c r="S95" i="20" s="1"/>
  <c r="R95" i="20" s="1"/>
  <c r="L94" i="20"/>
  <c r="P94" i="20" s="1"/>
  <c r="G94" i="20"/>
  <c r="S94" i="20" s="1"/>
  <c r="R94" i="20" s="1"/>
  <c r="L93" i="20"/>
  <c r="G93" i="20"/>
  <c r="S93" i="20" s="1"/>
  <c r="R93" i="20" s="1"/>
  <c r="L92" i="20"/>
  <c r="Q92" i="20" s="1"/>
  <c r="G92" i="20"/>
  <c r="S92" i="20" s="1"/>
  <c r="R92" i="20" s="1"/>
  <c r="L91" i="20"/>
  <c r="Q91" i="20" s="1"/>
  <c r="G91" i="20"/>
  <c r="S91" i="20" s="1"/>
  <c r="R91" i="20" s="1"/>
  <c r="L90" i="20"/>
  <c r="P90" i="20" s="1"/>
  <c r="G90" i="20"/>
  <c r="S90" i="20" s="1"/>
  <c r="R90" i="20" s="1"/>
  <c r="L89" i="20"/>
  <c r="P89" i="20" s="1"/>
  <c r="G89" i="20"/>
  <c r="S89" i="20" s="1"/>
  <c r="R89" i="20" s="1"/>
  <c r="L88" i="20"/>
  <c r="G88" i="20"/>
  <c r="S88" i="20" s="1"/>
  <c r="R88" i="20" s="1"/>
  <c r="L87" i="20"/>
  <c r="P87" i="20" s="1"/>
  <c r="G87" i="20"/>
  <c r="S87" i="20" s="1"/>
  <c r="R87" i="20" s="1"/>
  <c r="L86" i="20"/>
  <c r="P86" i="20" s="1"/>
  <c r="G86" i="20"/>
  <c r="S86" i="20" s="1"/>
  <c r="R86" i="20" s="1"/>
  <c r="L85" i="20"/>
  <c r="P85" i="20" s="1"/>
  <c r="G85" i="20"/>
  <c r="S85" i="20" s="1"/>
  <c r="R85" i="20" s="1"/>
  <c r="L84" i="20"/>
  <c r="G84" i="20"/>
  <c r="S84" i="20" s="1"/>
  <c r="R84" i="20" s="1"/>
  <c r="L83" i="20"/>
  <c r="Q83" i="20" s="1"/>
  <c r="G83" i="20"/>
  <c r="S83" i="20" s="1"/>
  <c r="R83" i="20" s="1"/>
  <c r="K83" i="20" s="1"/>
  <c r="L82" i="20"/>
  <c r="P82" i="20" s="1"/>
  <c r="G82" i="20"/>
  <c r="S82" i="20" s="1"/>
  <c r="R82" i="20" s="1"/>
  <c r="L81" i="20"/>
  <c r="Q81" i="20" s="1"/>
  <c r="G81" i="20"/>
  <c r="S81" i="20" s="1"/>
  <c r="R81" i="20" s="1"/>
  <c r="L80" i="20"/>
  <c r="Q80" i="20" s="1"/>
  <c r="G80" i="20"/>
  <c r="S80" i="20" s="1"/>
  <c r="R80" i="20" s="1"/>
  <c r="L79" i="20"/>
  <c r="P79" i="20" s="1"/>
  <c r="G79" i="20"/>
  <c r="S79" i="20" s="1"/>
  <c r="R79" i="20" s="1"/>
  <c r="L78" i="20"/>
  <c r="Q78" i="20" s="1"/>
  <c r="G78" i="20"/>
  <c r="S78" i="20" s="1"/>
  <c r="R78" i="20" s="1"/>
  <c r="L77" i="20"/>
  <c r="P77" i="20" s="1"/>
  <c r="G77" i="20"/>
  <c r="S77" i="20" s="1"/>
  <c r="R77" i="20" s="1"/>
  <c r="K77" i="20" s="1"/>
  <c r="L76" i="20"/>
  <c r="G76" i="20"/>
  <c r="S76" i="20" s="1"/>
  <c r="R76" i="20" s="1"/>
  <c r="L75" i="20"/>
  <c r="Q75" i="20" s="1"/>
  <c r="G75" i="20"/>
  <c r="S75" i="20" s="1"/>
  <c r="R75" i="20" s="1"/>
  <c r="Q74" i="20"/>
  <c r="L74" i="20"/>
  <c r="G74" i="20"/>
  <c r="S74" i="20" s="1"/>
  <c r="R74" i="20" s="1"/>
  <c r="L73" i="20"/>
  <c r="Q73" i="20" s="1"/>
  <c r="G73" i="20"/>
  <c r="S73" i="20" s="1"/>
  <c r="R73" i="20" s="1"/>
  <c r="L72" i="20"/>
  <c r="G72" i="20"/>
  <c r="S72" i="20" s="1"/>
  <c r="R72" i="20" s="1"/>
  <c r="L71" i="20"/>
  <c r="P71" i="20" s="1"/>
  <c r="G71" i="20"/>
  <c r="S71" i="20" s="1"/>
  <c r="R71" i="20" s="1"/>
  <c r="L70" i="20"/>
  <c r="P70" i="20" s="1"/>
  <c r="K70" i="20" s="1"/>
  <c r="G70" i="20"/>
  <c r="S70" i="20" s="1"/>
  <c r="R70" i="20" s="1"/>
  <c r="S69" i="20"/>
  <c r="R69" i="20" s="1"/>
  <c r="L69" i="20"/>
  <c r="P69" i="20" s="1"/>
  <c r="G69" i="20"/>
  <c r="L68" i="20"/>
  <c r="G68" i="20"/>
  <c r="S68" i="20" s="1"/>
  <c r="R68" i="20" s="1"/>
  <c r="L67" i="20"/>
  <c r="Q67" i="20" s="1"/>
  <c r="G67" i="20"/>
  <c r="S67" i="20" s="1"/>
  <c r="R67" i="20" s="1"/>
  <c r="L66" i="20"/>
  <c r="Q66" i="20" s="1"/>
  <c r="G66" i="20"/>
  <c r="S66" i="20" s="1"/>
  <c r="R66" i="20" s="1"/>
  <c r="K66" i="20" s="1"/>
  <c r="Q65" i="20"/>
  <c r="L65" i="20"/>
  <c r="G65" i="20"/>
  <c r="S65" i="20" s="1"/>
  <c r="R65" i="20" s="1"/>
  <c r="L64" i="20"/>
  <c r="Q64" i="20" s="1"/>
  <c r="G64" i="20"/>
  <c r="S64" i="20" s="1"/>
  <c r="R64" i="20" s="1"/>
  <c r="L63" i="20"/>
  <c r="G63" i="20"/>
  <c r="S63" i="20" s="1"/>
  <c r="R63" i="20" s="1"/>
  <c r="L62" i="20"/>
  <c r="P62" i="20" s="1"/>
  <c r="G62" i="20"/>
  <c r="S62" i="20" s="1"/>
  <c r="R62" i="20" s="1"/>
  <c r="L61" i="20"/>
  <c r="P61" i="20" s="1"/>
  <c r="G61" i="20"/>
  <c r="S61" i="20" s="1"/>
  <c r="R61" i="20" s="1"/>
  <c r="L60" i="20"/>
  <c r="P60" i="20" s="1"/>
  <c r="G60" i="20"/>
  <c r="S60" i="20" s="1"/>
  <c r="R60" i="20" s="1"/>
  <c r="L59" i="20"/>
  <c r="P59" i="20" s="1"/>
  <c r="G59" i="20"/>
  <c r="S59" i="20" s="1"/>
  <c r="R59" i="20" s="1"/>
  <c r="L58" i="20"/>
  <c r="Q58" i="20" s="1"/>
  <c r="G58" i="20"/>
  <c r="S58" i="20" s="1"/>
  <c r="R58" i="20" s="1"/>
  <c r="L57" i="20"/>
  <c r="P57" i="20" s="1"/>
  <c r="Q57" i="20" s="1"/>
  <c r="G57" i="20"/>
  <c r="S57" i="20" s="1"/>
  <c r="R57" i="20" s="1"/>
  <c r="L56" i="20"/>
  <c r="P56" i="20" s="1"/>
  <c r="G56" i="20"/>
  <c r="S56" i="20" s="1"/>
  <c r="R56" i="20" s="1"/>
  <c r="L55" i="20"/>
  <c r="P55" i="20" s="1"/>
  <c r="G55" i="20"/>
  <c r="S55" i="20" s="1"/>
  <c r="R55" i="20" s="1"/>
  <c r="L54" i="20"/>
  <c r="P54" i="20" s="1"/>
  <c r="G54" i="20"/>
  <c r="S54" i="20" s="1"/>
  <c r="R54" i="20" s="1"/>
  <c r="L53" i="20"/>
  <c r="G53" i="20"/>
  <c r="S53" i="20" s="1"/>
  <c r="R53" i="20" s="1"/>
  <c r="S52" i="20"/>
  <c r="R52" i="20" s="1"/>
  <c r="L52" i="20"/>
  <c r="Q52" i="20" s="1"/>
  <c r="G52" i="20"/>
  <c r="L51" i="20"/>
  <c r="Q51" i="20" s="1"/>
  <c r="G51" i="20"/>
  <c r="S51" i="20" s="1"/>
  <c r="R51" i="20" s="1"/>
  <c r="L50" i="20"/>
  <c r="P50" i="20" s="1"/>
  <c r="Q50" i="20" s="1"/>
  <c r="G50" i="20"/>
  <c r="S50" i="20" s="1"/>
  <c r="R50" i="20" s="1"/>
  <c r="L49" i="20"/>
  <c r="Q49" i="20" s="1"/>
  <c r="G49" i="20"/>
  <c r="S49" i="20" s="1"/>
  <c r="R49" i="20" s="1"/>
  <c r="L48" i="20"/>
  <c r="P48" i="20" s="1"/>
  <c r="Q48" i="20" s="1"/>
  <c r="G48" i="20"/>
  <c r="S48" i="20" s="1"/>
  <c r="R48" i="20" s="1"/>
  <c r="L47" i="20"/>
  <c r="P47" i="20" s="1"/>
  <c r="Q47" i="20" s="1"/>
  <c r="G47" i="20"/>
  <c r="S47" i="20" s="1"/>
  <c r="R47" i="20" s="1"/>
  <c r="L46" i="20"/>
  <c r="Q46" i="20" s="1"/>
  <c r="G46" i="20"/>
  <c r="S46" i="20" s="1"/>
  <c r="R46" i="20" s="1"/>
  <c r="L45" i="20"/>
  <c r="P45" i="20" s="1"/>
  <c r="Q45" i="20" s="1"/>
  <c r="G45" i="20"/>
  <c r="S45" i="20" s="1"/>
  <c r="R45" i="20" s="1"/>
  <c r="L44" i="20"/>
  <c r="P44" i="20" s="1"/>
  <c r="Q44" i="20" s="1"/>
  <c r="G44" i="20"/>
  <c r="S44" i="20" s="1"/>
  <c r="R44" i="20" s="1"/>
  <c r="L43" i="20"/>
  <c r="Q43" i="20" s="1"/>
  <c r="G43" i="20"/>
  <c r="S43" i="20" s="1"/>
  <c r="R43" i="20" s="1"/>
  <c r="L42" i="20"/>
  <c r="G42" i="20"/>
  <c r="S42" i="20" s="1"/>
  <c r="R42" i="20" s="1"/>
  <c r="L41" i="20"/>
  <c r="Q41" i="20" s="1"/>
  <c r="G41" i="20"/>
  <c r="S41" i="20" s="1"/>
  <c r="R41" i="20" s="1"/>
  <c r="L40" i="20"/>
  <c r="Q40" i="20" s="1"/>
  <c r="G40" i="20"/>
  <c r="S40" i="20" s="1"/>
  <c r="R40" i="20" s="1"/>
  <c r="L39" i="20"/>
  <c r="Q39" i="20" s="1"/>
  <c r="G39" i="20"/>
  <c r="S39" i="20" s="1"/>
  <c r="R39" i="20" s="1"/>
  <c r="L38" i="20"/>
  <c r="G38" i="20"/>
  <c r="S38" i="20" s="1"/>
  <c r="R38" i="20" s="1"/>
  <c r="L37" i="20"/>
  <c r="Q37" i="20" s="1"/>
  <c r="G37" i="20"/>
  <c r="S37" i="20" s="1"/>
  <c r="R37" i="20" s="1"/>
  <c r="K37" i="20" s="1"/>
  <c r="L36" i="20"/>
  <c r="Q36" i="20" s="1"/>
  <c r="G36" i="20"/>
  <c r="S36" i="20" s="1"/>
  <c r="R36" i="20" s="1"/>
  <c r="L35" i="20"/>
  <c r="Q35" i="20" s="1"/>
  <c r="G35" i="20"/>
  <c r="S35" i="20" s="1"/>
  <c r="R35" i="20" s="1"/>
  <c r="K35" i="20" s="1"/>
  <c r="L34" i="20"/>
  <c r="Q34" i="20" s="1"/>
  <c r="G34" i="20"/>
  <c r="S34" i="20" s="1"/>
  <c r="R34" i="20" s="1"/>
  <c r="L33" i="20"/>
  <c r="Q33" i="20" s="1"/>
  <c r="G33" i="20"/>
  <c r="S33" i="20" s="1"/>
  <c r="R33" i="20" s="1"/>
  <c r="L32" i="20"/>
  <c r="Q32" i="20" s="1"/>
  <c r="G32" i="20"/>
  <c r="S32" i="20" s="1"/>
  <c r="R32" i="20" s="1"/>
  <c r="S31" i="20"/>
  <c r="R31" i="20" s="1"/>
  <c r="K31" i="20" s="1"/>
  <c r="L31" i="20"/>
  <c r="Q31" i="20" s="1"/>
  <c r="G31" i="20"/>
  <c r="L30" i="20"/>
  <c r="G30" i="20"/>
  <c r="S30" i="20" s="1"/>
  <c r="R30" i="20" s="1"/>
  <c r="L29" i="20"/>
  <c r="P29" i="20" s="1"/>
  <c r="G29" i="20"/>
  <c r="S29" i="20" s="1"/>
  <c r="R29" i="20" s="1"/>
  <c r="L28" i="20"/>
  <c r="P28" i="20" s="1"/>
  <c r="G28" i="20"/>
  <c r="S28" i="20" s="1"/>
  <c r="R28" i="20" s="1"/>
  <c r="L27" i="20"/>
  <c r="G27" i="20"/>
  <c r="S27" i="20" s="1"/>
  <c r="R27" i="20" s="1"/>
  <c r="L26" i="20"/>
  <c r="P26" i="20" s="1"/>
  <c r="G26" i="20"/>
  <c r="S26" i="20" s="1"/>
  <c r="R26" i="20" s="1"/>
  <c r="L25" i="20"/>
  <c r="Q25" i="20" s="1"/>
  <c r="G25" i="20"/>
  <c r="S25" i="20" s="1"/>
  <c r="R25" i="20" s="1"/>
  <c r="K25" i="20" s="1"/>
  <c r="L24" i="20"/>
  <c r="P24" i="20" s="1"/>
  <c r="K24" i="20" s="1"/>
  <c r="G24" i="20"/>
  <c r="S24" i="20" s="1"/>
  <c r="R24" i="20" s="1"/>
  <c r="L23" i="20"/>
  <c r="Q23" i="20" s="1"/>
  <c r="G23" i="20"/>
  <c r="S23" i="20" s="1"/>
  <c r="R23" i="20" s="1"/>
  <c r="L22" i="20"/>
  <c r="Q22" i="20" s="1"/>
  <c r="G22" i="20"/>
  <c r="S22" i="20" s="1"/>
  <c r="R22" i="20" s="1"/>
  <c r="L21" i="20"/>
  <c r="G21" i="20"/>
  <c r="S21" i="20" s="1"/>
  <c r="R21" i="20" s="1"/>
  <c r="L20" i="20"/>
  <c r="P20" i="20" s="1"/>
  <c r="G20" i="20"/>
  <c r="S20" i="20" s="1"/>
  <c r="R20" i="20" s="1"/>
  <c r="L19" i="20"/>
  <c r="P19" i="20" s="1"/>
  <c r="G19" i="20"/>
  <c r="S19" i="20" s="1"/>
  <c r="R19" i="20" s="1"/>
  <c r="L18" i="20"/>
  <c r="Q18" i="20" s="1"/>
  <c r="G18" i="20"/>
  <c r="S18" i="20" s="1"/>
  <c r="R18" i="20" s="1"/>
  <c r="L17" i="20"/>
  <c r="Q17" i="20" s="1"/>
  <c r="G17" i="20"/>
  <c r="S17" i="20" s="1"/>
  <c r="R17" i="20" s="1"/>
  <c r="K17" i="20" s="1"/>
  <c r="L16" i="20"/>
  <c r="Q16" i="20" s="1"/>
  <c r="G16" i="20"/>
  <c r="S16" i="20" s="1"/>
  <c r="R16" i="20" s="1"/>
  <c r="L15" i="20"/>
  <c r="Q15" i="20" s="1"/>
  <c r="G15" i="20"/>
  <c r="S15" i="20" s="1"/>
  <c r="R15" i="20" s="1"/>
  <c r="L14" i="20"/>
  <c r="Q14" i="20" s="1"/>
  <c r="G14" i="20"/>
  <c r="S14" i="20" s="1"/>
  <c r="R14" i="20" s="1"/>
  <c r="L13" i="20"/>
  <c r="P13" i="20" s="1"/>
  <c r="G13" i="20"/>
  <c r="S13" i="20" s="1"/>
  <c r="R13" i="20" s="1"/>
  <c r="L12" i="20"/>
  <c r="Q12" i="20" s="1"/>
  <c r="G12" i="20"/>
  <c r="S12" i="20" s="1"/>
  <c r="R12" i="20" s="1"/>
  <c r="L10" i="20"/>
  <c r="P10" i="20" s="1"/>
  <c r="G10" i="20"/>
  <c r="S10" i="20" s="1"/>
  <c r="R10" i="20" s="1"/>
  <c r="P9" i="20"/>
  <c r="L9" i="20"/>
  <c r="G9" i="20"/>
  <c r="S9" i="20" s="1"/>
  <c r="R9" i="20" s="1"/>
  <c r="T638" i="10"/>
  <c r="T651" i="10"/>
  <c r="T655" i="10"/>
  <c r="T660" i="10"/>
  <c r="T686" i="10"/>
  <c r="T696" i="10"/>
  <c r="T697" i="10"/>
  <c r="T698" i="10"/>
  <c r="T700" i="10"/>
  <c r="T701" i="10"/>
  <c r="T702" i="10"/>
  <c r="T714" i="10"/>
  <c r="T715" i="10"/>
  <c r="T718" i="10"/>
  <c r="T719" i="10"/>
  <c r="T720" i="10"/>
  <c r="T725" i="10"/>
  <c r="T733" i="10"/>
  <c r="T734" i="10"/>
  <c r="T737" i="10"/>
  <c r="T740" i="10"/>
  <c r="T742" i="10"/>
  <c r="T782" i="10"/>
  <c r="T783" i="10"/>
  <c r="T784" i="10"/>
  <c r="T787" i="10"/>
  <c r="T788" i="10"/>
  <c r="T789" i="10"/>
  <c r="T791" i="10"/>
  <c r="T793" i="10"/>
  <c r="T794" i="10"/>
  <c r="T795" i="10"/>
  <c r="T796" i="10"/>
  <c r="T797" i="10"/>
  <c r="T798" i="10"/>
  <c r="T799" i="10"/>
  <c r="T800" i="10"/>
  <c r="S792" i="10"/>
  <c r="S790" i="10"/>
  <c r="S786" i="10"/>
  <c r="S785" i="10"/>
  <c r="S781" i="10"/>
  <c r="S780" i="10"/>
  <c r="S779" i="10"/>
  <c r="S778" i="10"/>
  <c r="S777" i="10"/>
  <c r="S776" i="10"/>
  <c r="S775" i="10"/>
  <c r="S774" i="10"/>
  <c r="S773" i="10"/>
  <c r="S772" i="10"/>
  <c r="S771" i="10"/>
  <c r="S770" i="10"/>
  <c r="S769" i="10"/>
  <c r="S768" i="10"/>
  <c r="S767" i="10"/>
  <c r="S766" i="10"/>
  <c r="S765" i="10"/>
  <c r="S764" i="10"/>
  <c r="S763" i="10"/>
  <c r="S762" i="10"/>
  <c r="S761" i="10"/>
  <c r="S760" i="10"/>
  <c r="S759" i="10"/>
  <c r="S758" i="10"/>
  <c r="S757" i="10"/>
  <c r="S756" i="10"/>
  <c r="S755" i="10"/>
  <c r="S754" i="10"/>
  <c r="S753" i="10"/>
  <c r="S752" i="10"/>
  <c r="S751" i="10"/>
  <c r="S750" i="10"/>
  <c r="S749" i="10"/>
  <c r="S748" i="10"/>
  <c r="S747" i="10"/>
  <c r="S746" i="10"/>
  <c r="S745" i="10"/>
  <c r="S744" i="10"/>
  <c r="S743" i="10"/>
  <c r="S741" i="10"/>
  <c r="S739" i="10"/>
  <c r="S738" i="10"/>
  <c r="S736" i="10"/>
  <c r="S735" i="10"/>
  <c r="S732" i="10"/>
  <c r="S731" i="10"/>
  <c r="S730" i="10"/>
  <c r="S729" i="10"/>
  <c r="S728" i="10"/>
  <c r="S727" i="10"/>
  <c r="S726" i="10"/>
  <c r="S724" i="10"/>
  <c r="S723" i="10"/>
  <c r="S722" i="10"/>
  <c r="S721" i="10"/>
  <c r="S717" i="10"/>
  <c r="S716" i="10"/>
  <c r="S713" i="10"/>
  <c r="S712" i="10"/>
  <c r="S711" i="10"/>
  <c r="S710" i="10"/>
  <c r="S709" i="10"/>
  <c r="S708" i="10"/>
  <c r="S707" i="10"/>
  <c r="S706" i="10"/>
  <c r="S705" i="10"/>
  <c r="S704" i="10"/>
  <c r="S703" i="10"/>
  <c r="S699" i="10"/>
  <c r="S695" i="10"/>
  <c r="S694" i="10"/>
  <c r="S693" i="10"/>
  <c r="S692" i="10"/>
  <c r="S691" i="10"/>
  <c r="S690" i="10"/>
  <c r="S689" i="10"/>
  <c r="S688" i="10"/>
  <c r="S687" i="10"/>
  <c r="S685" i="10"/>
  <c r="S684" i="10"/>
  <c r="S683" i="10"/>
  <c r="S682" i="10"/>
  <c r="S681" i="10"/>
  <c r="S680" i="10"/>
  <c r="S679" i="10"/>
  <c r="S678" i="10"/>
  <c r="S677" i="10"/>
  <c r="S676" i="10"/>
  <c r="S675" i="10"/>
  <c r="S674" i="10"/>
  <c r="S673" i="10"/>
  <c r="S672" i="10"/>
  <c r="S671" i="10"/>
  <c r="S670" i="10"/>
  <c r="S669" i="10"/>
  <c r="S668" i="10"/>
  <c r="S667" i="10"/>
  <c r="S666" i="10"/>
  <c r="S665" i="10"/>
  <c r="S664" i="10"/>
  <c r="S663" i="10"/>
  <c r="S662" i="10"/>
  <c r="S661" i="10"/>
  <c r="S659" i="10"/>
  <c r="S658" i="10"/>
  <c r="S657" i="10"/>
  <c r="S656" i="10"/>
  <c r="S654" i="10"/>
  <c r="S653" i="10"/>
  <c r="S652" i="10"/>
  <c r="S650" i="10"/>
  <c r="S649" i="10"/>
  <c r="S648" i="10"/>
  <c r="S647" i="10"/>
  <c r="S646" i="10"/>
  <c r="S645" i="10"/>
  <c r="S644" i="10"/>
  <c r="S643" i="10"/>
  <c r="S642" i="10"/>
  <c r="S641" i="10"/>
  <c r="S640" i="10"/>
  <c r="S639" i="10"/>
  <c r="S637" i="10"/>
  <c r="S636" i="10"/>
  <c r="S635" i="10"/>
  <c r="S634" i="10"/>
  <c r="S633" i="10"/>
  <c r="S632" i="10"/>
  <c r="S631" i="10"/>
  <c r="S630" i="10"/>
  <c r="S629" i="10"/>
  <c r="S628" i="10"/>
  <c r="S627" i="10"/>
  <c r="S626" i="10"/>
  <c r="S625" i="10"/>
  <c r="S624" i="10"/>
  <c r="S623" i="10"/>
  <c r="S622" i="10"/>
  <c r="S621" i="10"/>
  <c r="S620" i="10"/>
  <c r="S619" i="10"/>
  <c r="S618" i="10"/>
  <c r="S617" i="10"/>
  <c r="S616" i="10"/>
  <c r="S615" i="10"/>
  <c r="S614" i="10"/>
  <c r="S613" i="10"/>
  <c r="S612" i="10"/>
  <c r="S611" i="10"/>
  <c r="S610" i="10"/>
  <c r="S609" i="10"/>
  <c r="S608" i="10"/>
  <c r="S607" i="10"/>
  <c r="S606" i="10"/>
  <c r="S605" i="10"/>
  <c r="S604" i="10"/>
  <c r="S603" i="10"/>
  <c r="S602" i="10"/>
  <c r="S601" i="10"/>
  <c r="S600" i="10"/>
  <c r="S599" i="10"/>
  <c r="S598" i="10"/>
  <c r="S597" i="10"/>
  <c r="S596" i="10"/>
  <c r="S595" i="10"/>
  <c r="S594" i="10"/>
  <c r="S593" i="10"/>
  <c r="S592" i="10"/>
  <c r="S591" i="10"/>
  <c r="S590" i="10"/>
  <c r="S589" i="10"/>
  <c r="S588" i="10"/>
  <c r="S587" i="10"/>
  <c r="S586" i="10"/>
  <c r="S585" i="10"/>
  <c r="S584" i="10"/>
  <c r="S583" i="10"/>
  <c r="S582" i="10"/>
  <c r="S581" i="10"/>
  <c r="S580" i="10"/>
  <c r="S579" i="10"/>
  <c r="S578" i="10"/>
  <c r="S577" i="10"/>
  <c r="S576" i="10"/>
  <c r="S575" i="10"/>
  <c r="P65" i="10"/>
  <c r="P8" i="10"/>
  <c r="K15" i="20" l="1"/>
  <c r="K22" i="20"/>
  <c r="K33" i="20"/>
  <c r="K67" i="20"/>
  <c r="K80" i="20"/>
  <c r="K110" i="20"/>
  <c r="K112" i="20"/>
  <c r="K121" i="20"/>
  <c r="K134" i="20"/>
  <c r="K143" i="20"/>
  <c r="K290" i="20"/>
  <c r="K292" i="20"/>
  <c r="K320" i="20"/>
  <c r="K322" i="20"/>
  <c r="K324" i="20"/>
  <c r="K43" i="21"/>
  <c r="K76" i="21"/>
  <c r="K30" i="20"/>
  <c r="K86" i="20"/>
  <c r="K117" i="20"/>
  <c r="K132" i="20"/>
  <c r="K177" i="20"/>
  <c r="K266" i="20"/>
  <c r="K282" i="20"/>
  <c r="K16" i="20"/>
  <c r="K34" i="20"/>
  <c r="K65" i="20"/>
  <c r="K102" i="20"/>
  <c r="K145" i="20"/>
  <c r="K192" i="20"/>
  <c r="K235" i="20"/>
  <c r="K262" i="20"/>
  <c r="K19" i="21"/>
  <c r="K51" i="21"/>
  <c r="K84" i="21"/>
  <c r="K146" i="21"/>
  <c r="K112" i="21"/>
  <c r="K120" i="21"/>
  <c r="K138" i="21"/>
  <c r="K143" i="21"/>
  <c r="K163" i="21"/>
  <c r="K180" i="21"/>
  <c r="K192" i="21"/>
  <c r="K280" i="21"/>
  <c r="K288" i="21"/>
  <c r="K297" i="21"/>
  <c r="K305" i="21"/>
  <c r="K313" i="21"/>
  <c r="K321" i="21"/>
  <c r="K329" i="21"/>
  <c r="K337" i="21"/>
  <c r="K345" i="21"/>
  <c r="K357" i="21"/>
  <c r="K380" i="21"/>
  <c r="K516" i="21"/>
  <c r="K549" i="21"/>
  <c r="K558" i="21"/>
  <c r="K571" i="21"/>
  <c r="K615" i="21"/>
  <c r="K617" i="21"/>
  <c r="K634" i="21"/>
  <c r="K640" i="21"/>
  <c r="K648" i="21"/>
  <c r="K656" i="21"/>
  <c r="K664" i="21"/>
  <c r="K672" i="21"/>
  <c r="K715" i="21"/>
  <c r="K726" i="21"/>
  <c r="K728" i="21"/>
  <c r="K92" i="21"/>
  <c r="K108" i="21"/>
  <c r="K116" i="21"/>
  <c r="K124" i="21"/>
  <c r="K132" i="21"/>
  <c r="K142" i="21"/>
  <c r="K152" i="21"/>
  <c r="K186" i="21"/>
  <c r="K190" i="21"/>
  <c r="K284" i="21"/>
  <c r="K292" i="21"/>
  <c r="K301" i="21"/>
  <c r="K309" i="21"/>
  <c r="K317" i="21"/>
  <c r="K325" i="21"/>
  <c r="K333" i="21"/>
  <c r="K341" i="21"/>
  <c r="K349" i="21"/>
  <c r="K396" i="21"/>
  <c r="K500" i="21"/>
  <c r="K532" i="21"/>
  <c r="K472" i="21"/>
  <c r="K504" i="21"/>
  <c r="K536" i="21"/>
  <c r="K607" i="21"/>
  <c r="K609" i="21"/>
  <c r="K621" i="21"/>
  <c r="K643" i="21"/>
  <c r="K651" i="21"/>
  <c r="K659" i="21"/>
  <c r="K667" i="21"/>
  <c r="K675" i="21"/>
  <c r="K684" i="21"/>
  <c r="K13" i="21"/>
  <c r="K21" i="21"/>
  <c r="K29" i="21"/>
  <c r="K37" i="21"/>
  <c r="K45" i="21"/>
  <c r="K53" i="21"/>
  <c r="K61" i="21"/>
  <c r="K70" i="21"/>
  <c r="K78" i="21"/>
  <c r="K86" i="21"/>
  <c r="K94" i="21"/>
  <c r="K103" i="21"/>
  <c r="K107" i="21"/>
  <c r="K111" i="21"/>
  <c r="K115" i="21"/>
  <c r="K119" i="21"/>
  <c r="K123" i="21"/>
  <c r="K134" i="21"/>
  <c r="K144" i="21"/>
  <c r="K151" i="21"/>
  <c r="K156" i="21"/>
  <c r="K159" i="21"/>
  <c r="K161" i="21"/>
  <c r="K164" i="21"/>
  <c r="Q170" i="21"/>
  <c r="K178" i="21"/>
  <c r="K227" i="21"/>
  <c r="K231" i="21"/>
  <c r="K235" i="21"/>
  <c r="K239" i="21"/>
  <c r="K243" i="21"/>
  <c r="K247" i="21"/>
  <c r="K251" i="21"/>
  <c r="K255" i="21"/>
  <c r="K259" i="21"/>
  <c r="K263" i="21"/>
  <c r="K267" i="21"/>
  <c r="K271" i="21"/>
  <c r="K275" i="21"/>
  <c r="K15" i="21"/>
  <c r="K17" i="21"/>
  <c r="K23" i="21"/>
  <c r="K25" i="21"/>
  <c r="K31" i="21"/>
  <c r="K33" i="21"/>
  <c r="K39" i="21"/>
  <c r="K41" i="21"/>
  <c r="K47" i="21"/>
  <c r="K49" i="21"/>
  <c r="K55" i="21"/>
  <c r="K57" i="21"/>
  <c r="K63" i="21"/>
  <c r="K66" i="21"/>
  <c r="K72" i="21"/>
  <c r="K74" i="21"/>
  <c r="K80" i="21"/>
  <c r="K82" i="21"/>
  <c r="K88" i="21"/>
  <c r="K90" i="21"/>
  <c r="K96" i="21"/>
  <c r="K98" i="21"/>
  <c r="K105" i="21"/>
  <c r="K109" i="21"/>
  <c r="K113" i="21"/>
  <c r="K117" i="21"/>
  <c r="K121" i="21"/>
  <c r="K125" i="21"/>
  <c r="K128" i="21"/>
  <c r="K129" i="21"/>
  <c r="K135" i="21"/>
  <c r="K140" i="21"/>
  <c r="K141" i="21"/>
  <c r="K150" i="21"/>
  <c r="K155" i="21"/>
  <c r="K160" i="21"/>
  <c r="K162" i="21"/>
  <c r="K175" i="21"/>
  <c r="K177" i="21"/>
  <c r="K191" i="21"/>
  <c r="K225" i="21"/>
  <c r="K229" i="21"/>
  <c r="K233" i="21"/>
  <c r="K237" i="21"/>
  <c r="K241" i="21"/>
  <c r="K245" i="21"/>
  <c r="K249" i="21"/>
  <c r="K253" i="21"/>
  <c r="K257" i="21"/>
  <c r="K261" i="21"/>
  <c r="K265" i="21"/>
  <c r="K269" i="21"/>
  <c r="K273" i="21"/>
  <c r="K277" i="21"/>
  <c r="K130" i="21"/>
  <c r="K195" i="21"/>
  <c r="K196" i="21"/>
  <c r="K197" i="21"/>
  <c r="K198" i="21"/>
  <c r="K199" i="21"/>
  <c r="K200" i="21"/>
  <c r="K201" i="21"/>
  <c r="K20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22" i="21"/>
  <c r="K223" i="21"/>
  <c r="K224" i="21"/>
  <c r="K228" i="21"/>
  <c r="K232" i="21"/>
  <c r="K236" i="21"/>
  <c r="K240" i="21"/>
  <c r="K244" i="21"/>
  <c r="K248" i="21"/>
  <c r="K252" i="21"/>
  <c r="K256" i="21"/>
  <c r="K260" i="21"/>
  <c r="K264" i="21"/>
  <c r="K268" i="21"/>
  <c r="K272" i="21"/>
  <c r="K276" i="21"/>
  <c r="K176" i="21"/>
  <c r="K179" i="21"/>
  <c r="K189" i="21"/>
  <c r="K279" i="21"/>
  <c r="K283" i="21"/>
  <c r="K287" i="21"/>
  <c r="K291" i="21"/>
  <c r="K296" i="21"/>
  <c r="K300" i="21"/>
  <c r="K304" i="21"/>
  <c r="K308" i="21"/>
  <c r="K312" i="21"/>
  <c r="K316" i="21"/>
  <c r="K320" i="21"/>
  <c r="K327" i="21"/>
  <c r="K334" i="21"/>
  <c r="K343" i="21"/>
  <c r="K355" i="21"/>
  <c r="K281" i="21"/>
  <c r="K285" i="21"/>
  <c r="K289" i="21"/>
  <c r="K293" i="21"/>
  <c r="K298" i="21"/>
  <c r="K302" i="21"/>
  <c r="K306" i="21"/>
  <c r="K310" i="21"/>
  <c r="K314" i="21"/>
  <c r="K318" i="21"/>
  <c r="K322" i="21"/>
  <c r="K326" i="21"/>
  <c r="K335" i="21"/>
  <c r="K342" i="21"/>
  <c r="K371" i="21"/>
  <c r="K324" i="21"/>
  <c r="K328" i="21"/>
  <c r="K332" i="21"/>
  <c r="K336" i="21"/>
  <c r="K340" i="21"/>
  <c r="K344" i="21"/>
  <c r="K348" i="21"/>
  <c r="K351" i="21"/>
  <c r="K367" i="21"/>
  <c r="K372" i="21"/>
  <c r="K388" i="21"/>
  <c r="K480" i="21"/>
  <c r="K496" i="21"/>
  <c r="K512" i="21"/>
  <c r="K528" i="21"/>
  <c r="K544" i="21"/>
  <c r="K550" i="21"/>
  <c r="K566" i="21"/>
  <c r="K578" i="21"/>
  <c r="K601" i="21"/>
  <c r="K623" i="21"/>
  <c r="K625" i="21"/>
  <c r="K642" i="21"/>
  <c r="K646" i="21"/>
  <c r="K650" i="21"/>
  <c r="K654" i="21"/>
  <c r="K658" i="21"/>
  <c r="K662" i="21"/>
  <c r="K666" i="21"/>
  <c r="K670" i="21"/>
  <c r="K674" i="21"/>
  <c r="K700" i="21"/>
  <c r="K727" i="21"/>
  <c r="K729" i="21"/>
  <c r="K732" i="21"/>
  <c r="K430" i="21"/>
  <c r="K432" i="21"/>
  <c r="K446" i="21"/>
  <c r="K448" i="21"/>
  <c r="K462" i="21"/>
  <c r="K464" i="21"/>
  <c r="K538" i="21"/>
  <c r="K554" i="21"/>
  <c r="K597" i="21"/>
  <c r="K613" i="21"/>
  <c r="K629" i="21"/>
  <c r="K641" i="21"/>
  <c r="K645" i="21"/>
  <c r="K649" i="21"/>
  <c r="K653" i="21"/>
  <c r="K657" i="21"/>
  <c r="K661" i="21"/>
  <c r="K665" i="21"/>
  <c r="K669" i="21"/>
  <c r="K673" i="21"/>
  <c r="K692" i="21"/>
  <c r="K411" i="21"/>
  <c r="K476" i="21"/>
  <c r="K492" i="21"/>
  <c r="K508" i="21"/>
  <c r="K524" i="21"/>
  <c r="K541" i="21"/>
  <c r="Q542" i="21"/>
  <c r="K557" i="21"/>
  <c r="Q558" i="21"/>
  <c r="K567" i="21"/>
  <c r="K619" i="21"/>
  <c r="K183" i="20"/>
  <c r="K217" i="20"/>
  <c r="P27" i="20"/>
  <c r="K27" i="20" s="1"/>
  <c r="Q30" i="20"/>
  <c r="K38" i="20"/>
  <c r="K57" i="20"/>
  <c r="Q61" i="20"/>
  <c r="K139" i="20"/>
  <c r="Q173" i="20"/>
  <c r="K180" i="20"/>
  <c r="K196" i="20"/>
  <c r="K207" i="20"/>
  <c r="K211" i="20"/>
  <c r="Q217" i="20"/>
  <c r="K222" i="20"/>
  <c r="K241" i="20"/>
  <c r="K294" i="20"/>
  <c r="K298" i="20"/>
  <c r="K302" i="20"/>
  <c r="Q24" i="20"/>
  <c r="Q38" i="20"/>
  <c r="K42" i="20"/>
  <c r="Q53" i="20"/>
  <c r="P63" i="20"/>
  <c r="Q63" i="20" s="1"/>
  <c r="K98" i="20"/>
  <c r="K136" i="20"/>
  <c r="K164" i="20"/>
  <c r="Q180" i="20"/>
  <c r="K194" i="20"/>
  <c r="Q207" i="20"/>
  <c r="K236" i="20"/>
  <c r="Q241" i="20"/>
  <c r="K340" i="20"/>
  <c r="K39" i="20"/>
  <c r="K41" i="20"/>
  <c r="K43" i="20"/>
  <c r="P53" i="20"/>
  <c r="K53" i="20" s="1"/>
  <c r="K62" i="20"/>
  <c r="K64" i="20"/>
  <c r="K90" i="20"/>
  <c r="K133" i="20"/>
  <c r="K172" i="20"/>
  <c r="K219" i="20"/>
  <c r="K226" i="20"/>
  <c r="K243" i="20"/>
  <c r="K256" i="20"/>
  <c r="K260" i="20"/>
  <c r="K264" i="20"/>
  <c r="K268" i="20"/>
  <c r="K272" i="20"/>
  <c r="K276" i="20"/>
  <c r="K280" i="20"/>
  <c r="K284" i="20"/>
  <c r="K289" i="20"/>
  <c r="K309" i="20"/>
  <c r="K313" i="20"/>
  <c r="K344" i="20"/>
  <c r="Q42" i="20"/>
  <c r="K46" i="20"/>
  <c r="Q60" i="20"/>
  <c r="P68" i="20"/>
  <c r="K68" i="20" s="1"/>
  <c r="Q79" i="20"/>
  <c r="K79" i="20"/>
  <c r="P84" i="20"/>
  <c r="K84" i="20" s="1"/>
  <c r="K169" i="20"/>
  <c r="K205" i="20"/>
  <c r="Q205" i="20"/>
  <c r="P225" i="20"/>
  <c r="Q225" i="20" s="1"/>
  <c r="K227" i="20"/>
  <c r="K239" i="20"/>
  <c r="Q239" i="20"/>
  <c r="Q245" i="20"/>
  <c r="P245" i="20"/>
  <c r="K245" i="20" s="1"/>
  <c r="K12" i="20"/>
  <c r="P21" i="20"/>
  <c r="Q21" i="20" s="1"/>
  <c r="Q26" i="20"/>
  <c r="K123" i="20"/>
  <c r="P155" i="20"/>
  <c r="Q155" i="20" s="1"/>
  <c r="K168" i="20"/>
  <c r="Q182" i="20"/>
  <c r="K182" i="20"/>
  <c r="K247" i="20"/>
  <c r="Q247" i="20"/>
  <c r="K9" i="20"/>
  <c r="K49" i="20"/>
  <c r="K51" i="20"/>
  <c r="K52" i="20"/>
  <c r="K55" i="20"/>
  <c r="K60" i="20"/>
  <c r="P72" i="20"/>
  <c r="Q72" i="20" s="1"/>
  <c r="P88" i="20"/>
  <c r="Q88" i="20" s="1"/>
  <c r="K118" i="20"/>
  <c r="K125" i="20"/>
  <c r="K249" i="20"/>
  <c r="Q97" i="20"/>
  <c r="K97" i="20"/>
  <c r="P203" i="20"/>
  <c r="K203" i="20" s="1"/>
  <c r="K215" i="20"/>
  <c r="Q215" i="20"/>
  <c r="P233" i="20"/>
  <c r="K233" i="20" s="1"/>
  <c r="K74" i="20"/>
  <c r="K96" i="20"/>
  <c r="K105" i="20"/>
  <c r="K107" i="20"/>
  <c r="K109" i="20"/>
  <c r="Q111" i="20"/>
  <c r="K119" i="20"/>
  <c r="K122" i="20"/>
  <c r="K135" i="20"/>
  <c r="K144" i="20"/>
  <c r="K185" i="20"/>
  <c r="Q227" i="20"/>
  <c r="Q243" i="20"/>
  <c r="K317" i="20"/>
  <c r="K318" i="20"/>
  <c r="K333" i="20"/>
  <c r="K337" i="20"/>
  <c r="K93" i="20"/>
  <c r="K120" i="20"/>
  <c r="K142" i="20"/>
  <c r="K221" i="20"/>
  <c r="K229" i="20"/>
  <c r="K237" i="20"/>
  <c r="K296" i="20"/>
  <c r="K300" i="20"/>
  <c r="K304" i="20"/>
  <c r="K307" i="20"/>
  <c r="K311" i="20"/>
  <c r="K315" i="20"/>
  <c r="K78" i="20"/>
  <c r="Q82" i="20"/>
  <c r="Q89" i="20"/>
  <c r="Q93" i="20"/>
  <c r="K95" i="20"/>
  <c r="P103" i="20"/>
  <c r="K103" i="20" s="1"/>
  <c r="Q112" i="20"/>
  <c r="K115" i="20"/>
  <c r="K124" i="20"/>
  <c r="K126" i="20"/>
  <c r="K131" i="20"/>
  <c r="K138" i="20"/>
  <c r="K147" i="20"/>
  <c r="K160" i="20"/>
  <c r="K162" i="20"/>
  <c r="K171" i="20"/>
  <c r="K201" i="20"/>
  <c r="K212" i="20"/>
  <c r="K214" i="20"/>
  <c r="P220" i="20"/>
  <c r="Q220" i="20" s="1"/>
  <c r="Q223" i="20"/>
  <c r="K231" i="20"/>
  <c r="Q237" i="20"/>
  <c r="K465" i="21"/>
  <c r="K131" i="21"/>
  <c r="K137" i="21"/>
  <c r="K149" i="21"/>
  <c r="K133" i="21"/>
  <c r="K147" i="21"/>
  <c r="K153" i="21"/>
  <c r="K158" i="21"/>
  <c r="K139" i="21"/>
  <c r="K145" i="21"/>
  <c r="K166" i="21"/>
  <c r="K69" i="21"/>
  <c r="K73" i="21"/>
  <c r="K77" i="21"/>
  <c r="K81" i="21"/>
  <c r="K85" i="21"/>
  <c r="K89" i="21"/>
  <c r="K93" i="21"/>
  <c r="K97" i="21"/>
  <c r="K101" i="21"/>
  <c r="Q133" i="21"/>
  <c r="Q141" i="21"/>
  <c r="Q149" i="21"/>
  <c r="Q158" i="21"/>
  <c r="Q166" i="21"/>
  <c r="K173" i="21"/>
  <c r="K174" i="21"/>
  <c r="K183" i="21"/>
  <c r="K184" i="21"/>
  <c r="K185" i="21"/>
  <c r="Q186" i="21"/>
  <c r="K188" i="21"/>
  <c r="K167" i="21"/>
  <c r="K168" i="21"/>
  <c r="K169" i="21"/>
  <c r="K172" i="21"/>
  <c r="K187" i="21"/>
  <c r="K67" i="21"/>
  <c r="K71" i="21"/>
  <c r="K75" i="21"/>
  <c r="K79" i="21"/>
  <c r="K83" i="21"/>
  <c r="K87" i="21"/>
  <c r="K91" i="21"/>
  <c r="K95" i="21"/>
  <c r="K99" i="21"/>
  <c r="K171" i="21"/>
  <c r="K182" i="21"/>
  <c r="K352" i="21"/>
  <c r="K356" i="21"/>
  <c r="K361" i="21"/>
  <c r="K384" i="21"/>
  <c r="K400" i="21"/>
  <c r="K350" i="21"/>
  <c r="K354" i="21"/>
  <c r="K358" i="21"/>
  <c r="K359" i="21"/>
  <c r="K364" i="21"/>
  <c r="Q367" i="21"/>
  <c r="K376" i="21"/>
  <c r="K392" i="21"/>
  <c r="K408" i="21"/>
  <c r="K368" i="21"/>
  <c r="K369" i="21"/>
  <c r="K378" i="21"/>
  <c r="K382" i="21"/>
  <c r="K386" i="21"/>
  <c r="K390" i="21"/>
  <c r="K394" i="21"/>
  <c r="K398" i="21"/>
  <c r="K402" i="21"/>
  <c r="K406" i="21"/>
  <c r="K540" i="21"/>
  <c r="K548" i="21"/>
  <c r="K556" i="21"/>
  <c r="K562" i="21"/>
  <c r="K467" i="21"/>
  <c r="K574" i="21"/>
  <c r="K419" i="21"/>
  <c r="K427" i="21"/>
  <c r="K435" i="21"/>
  <c r="K443" i="21"/>
  <c r="K451" i="21"/>
  <c r="K459" i="21"/>
  <c r="K469" i="21"/>
  <c r="K470" i="21"/>
  <c r="K473" i="21"/>
  <c r="K474" i="21"/>
  <c r="K477" i="21"/>
  <c r="K478" i="21"/>
  <c r="K481" i="21"/>
  <c r="K482" i="21"/>
  <c r="K485" i="21"/>
  <c r="K486" i="21"/>
  <c r="K489" i="21"/>
  <c r="K490" i="21"/>
  <c r="K493" i="21"/>
  <c r="K494" i="21"/>
  <c r="K497" i="21"/>
  <c r="K498" i="21"/>
  <c r="K501" i="21"/>
  <c r="K502" i="21"/>
  <c r="K505" i="21"/>
  <c r="K506" i="21"/>
  <c r="K509" i="21"/>
  <c r="K510" i="21"/>
  <c r="K513" i="21"/>
  <c r="K514" i="21"/>
  <c r="K517" i="21"/>
  <c r="K518" i="21"/>
  <c r="K521" i="21"/>
  <c r="K522" i="21"/>
  <c r="K525" i="21"/>
  <c r="K526" i="21"/>
  <c r="K529" i="21"/>
  <c r="K530" i="21"/>
  <c r="K533" i="21"/>
  <c r="K534" i="21"/>
  <c r="K537" i="21"/>
  <c r="Q538" i="21"/>
  <c r="K545" i="21"/>
  <c r="Q546" i="21"/>
  <c r="K553" i="21"/>
  <c r="Q554" i="21"/>
  <c r="K563" i="21"/>
  <c r="K564" i="21"/>
  <c r="Q567" i="21"/>
  <c r="K677" i="21"/>
  <c r="K680" i="21"/>
  <c r="K683" i="21"/>
  <c r="K688" i="21"/>
  <c r="K691" i="21"/>
  <c r="K696" i="21"/>
  <c r="K699" i="21"/>
  <c r="K713" i="21"/>
  <c r="K717" i="21"/>
  <c r="K723" i="21"/>
  <c r="K724" i="21"/>
  <c r="K575" i="21"/>
  <c r="K576" i="21"/>
  <c r="K579" i="21"/>
  <c r="K580" i="21"/>
  <c r="K584" i="21"/>
  <c r="K586" i="21"/>
  <c r="K637" i="21"/>
  <c r="K603" i="21"/>
  <c r="K611" i="21"/>
  <c r="K730" i="21"/>
  <c r="K635" i="21"/>
  <c r="S574" i="10"/>
  <c r="K681" i="21"/>
  <c r="K682" i="21"/>
  <c r="K689" i="21"/>
  <c r="K690" i="21"/>
  <c r="K697" i="21"/>
  <c r="K698" i="21"/>
  <c r="K678" i="21"/>
  <c r="Q683" i="21"/>
  <c r="K685" i="21"/>
  <c r="K686" i="21"/>
  <c r="Q691" i="21"/>
  <c r="K693" i="21"/>
  <c r="K694" i="21"/>
  <c r="Q699" i="21"/>
  <c r="K701" i="21"/>
  <c r="K702" i="21"/>
  <c r="K703" i="21"/>
  <c r="K704" i="21"/>
  <c r="K705" i="21"/>
  <c r="K706" i="21"/>
  <c r="K707" i="21"/>
  <c r="K708" i="21"/>
  <c r="K709" i="21"/>
  <c r="K710" i="21"/>
  <c r="K711" i="21"/>
  <c r="K712" i="21"/>
  <c r="K714" i="21"/>
  <c r="K716" i="21"/>
  <c r="K718" i="21"/>
  <c r="K679" i="21"/>
  <c r="K687" i="21"/>
  <c r="K695" i="21"/>
  <c r="K561" i="21"/>
  <c r="K565" i="21"/>
  <c r="K569" i="21"/>
  <c r="K573" i="21"/>
  <c r="K577" i="21"/>
  <c r="K581" i="21"/>
  <c r="K587" i="21"/>
  <c r="K588" i="21"/>
  <c r="K589" i="21"/>
  <c r="K590" i="21"/>
  <c r="K591" i="21"/>
  <c r="K592" i="21"/>
  <c r="K593" i="21"/>
  <c r="K594" i="21"/>
  <c r="K595" i="21"/>
  <c r="K596" i="21"/>
  <c r="K598" i="21"/>
  <c r="K600" i="21"/>
  <c r="K602" i="21"/>
  <c r="K604" i="21"/>
  <c r="K606" i="21"/>
  <c r="K608" i="21"/>
  <c r="K610" i="21"/>
  <c r="K612" i="21"/>
  <c r="K614" i="21"/>
  <c r="K616" i="21"/>
  <c r="K618" i="21"/>
  <c r="K620" i="21"/>
  <c r="K622" i="21"/>
  <c r="K624" i="21"/>
  <c r="K626" i="21"/>
  <c r="K628" i="21"/>
  <c r="K630" i="21"/>
  <c r="K632" i="21"/>
  <c r="K582" i="21"/>
  <c r="K583" i="21"/>
  <c r="Q583" i="21"/>
  <c r="K585" i="21"/>
  <c r="K471" i="21"/>
  <c r="K475" i="21"/>
  <c r="K479" i="21"/>
  <c r="K483" i="21"/>
  <c r="K487" i="21"/>
  <c r="K491" i="21"/>
  <c r="K495" i="21"/>
  <c r="K499" i="21"/>
  <c r="K503" i="21"/>
  <c r="K507" i="21"/>
  <c r="K511" i="21"/>
  <c r="K515" i="21"/>
  <c r="K519" i="21"/>
  <c r="K523" i="21"/>
  <c r="K527" i="21"/>
  <c r="K531" i="21"/>
  <c r="K535" i="21"/>
  <c r="K539" i="21"/>
  <c r="K543" i="21"/>
  <c r="K547" i="21"/>
  <c r="K551" i="21"/>
  <c r="K555" i="21"/>
  <c r="K559" i="21"/>
  <c r="Q471" i="21"/>
  <c r="Q475" i="21"/>
  <c r="Q479" i="21"/>
  <c r="Q483" i="21"/>
  <c r="Q487" i="21"/>
  <c r="Q491" i="21"/>
  <c r="Q495" i="21"/>
  <c r="Q499" i="21"/>
  <c r="Q503" i="21"/>
  <c r="Q507" i="21"/>
  <c r="Q511" i="21"/>
  <c r="Q515" i="21"/>
  <c r="Q519" i="21"/>
  <c r="Q523" i="21"/>
  <c r="Q527" i="21"/>
  <c r="Q531" i="21"/>
  <c r="Q535" i="21"/>
  <c r="Q539" i="21"/>
  <c r="Q543" i="21"/>
  <c r="Q547" i="21"/>
  <c r="Q551" i="21"/>
  <c r="Q555" i="21"/>
  <c r="Q559" i="21"/>
  <c r="Q361" i="21"/>
  <c r="K365" i="21"/>
  <c r="Q369" i="21"/>
  <c r="K373" i="21"/>
  <c r="K377" i="21"/>
  <c r="K379" i="21"/>
  <c r="K381" i="21"/>
  <c r="K383" i="21"/>
  <c r="K385" i="21"/>
  <c r="K387" i="21"/>
  <c r="K389" i="21"/>
  <c r="K391" i="21"/>
  <c r="K393" i="21"/>
  <c r="K395" i="21"/>
  <c r="K397" i="21"/>
  <c r="K399" i="21"/>
  <c r="K401" i="21"/>
  <c r="K403" i="21"/>
  <c r="K405" i="21"/>
  <c r="K407" i="21"/>
  <c r="Q410" i="21"/>
  <c r="K410" i="21"/>
  <c r="Q411" i="21"/>
  <c r="K413" i="21"/>
  <c r="Q413" i="21"/>
  <c r="K409" i="21"/>
  <c r="K417" i="21"/>
  <c r="K418" i="21"/>
  <c r="K425" i="21"/>
  <c r="K426" i="21"/>
  <c r="K433" i="21"/>
  <c r="K434" i="21"/>
  <c r="K441" i="21"/>
  <c r="K442" i="21"/>
  <c r="K449" i="21"/>
  <c r="K450" i="21"/>
  <c r="K457" i="21"/>
  <c r="K458" i="21"/>
  <c r="K420" i="21"/>
  <c r="K428" i="21"/>
  <c r="K436" i="21"/>
  <c r="K444" i="21"/>
  <c r="K452" i="21"/>
  <c r="K460" i="21"/>
  <c r="K421" i="21"/>
  <c r="K429" i="21"/>
  <c r="K437" i="21"/>
  <c r="K445" i="21"/>
  <c r="K453" i="21"/>
  <c r="K461" i="21"/>
  <c r="K415" i="21"/>
  <c r="Q421" i="21"/>
  <c r="K423" i="21"/>
  <c r="Q429" i="21"/>
  <c r="K431" i="21"/>
  <c r="Q437" i="21"/>
  <c r="K439" i="21"/>
  <c r="Q445" i="21"/>
  <c r="K447" i="21"/>
  <c r="Q453" i="21"/>
  <c r="K455" i="21"/>
  <c r="Q461" i="21"/>
  <c r="K463" i="21"/>
  <c r="K10" i="21"/>
  <c r="K14" i="21"/>
  <c r="K18" i="21"/>
  <c r="K22" i="21"/>
  <c r="K26" i="21"/>
  <c r="K30" i="21"/>
  <c r="K34" i="21"/>
  <c r="K38" i="21"/>
  <c r="K42" i="21"/>
  <c r="K46" i="21"/>
  <c r="K50" i="21"/>
  <c r="K54" i="21"/>
  <c r="K58" i="21"/>
  <c r="K62" i="21"/>
  <c r="K12" i="21"/>
  <c r="K16" i="21"/>
  <c r="K20" i="21"/>
  <c r="K24" i="21"/>
  <c r="K28" i="21"/>
  <c r="K32" i="21"/>
  <c r="K36" i="21"/>
  <c r="K40" i="21"/>
  <c r="K44" i="21"/>
  <c r="K48" i="21"/>
  <c r="K52" i="21"/>
  <c r="K56" i="21"/>
  <c r="K60" i="21"/>
  <c r="K64" i="21"/>
  <c r="T574" i="10"/>
  <c r="K326" i="20"/>
  <c r="Q326" i="20"/>
  <c r="K332" i="20"/>
  <c r="Q332" i="20"/>
  <c r="K336" i="20"/>
  <c r="Q336" i="20"/>
  <c r="K342" i="20"/>
  <c r="Q342" i="20"/>
  <c r="K295" i="20"/>
  <c r="Q295" i="20"/>
  <c r="K299" i="20"/>
  <c r="Q299" i="20"/>
  <c r="K303" i="20"/>
  <c r="Q303" i="20"/>
  <c r="K306" i="20"/>
  <c r="Q306" i="20"/>
  <c r="K310" i="20"/>
  <c r="Q310" i="20"/>
  <c r="K314" i="20"/>
  <c r="Q314" i="20"/>
  <c r="K328" i="20"/>
  <c r="K331" i="20"/>
  <c r="K335" i="20"/>
  <c r="K339" i="20"/>
  <c r="K291" i="20"/>
  <c r="Q296" i="20"/>
  <c r="Q300" i="20"/>
  <c r="Q304" i="20"/>
  <c r="K305" i="20"/>
  <c r="Q307" i="20"/>
  <c r="Q311" i="20"/>
  <c r="Q315" i="20"/>
  <c r="Q318" i="20"/>
  <c r="K319" i="20"/>
  <c r="K321" i="20"/>
  <c r="K323" i="20"/>
  <c r="K325" i="20"/>
  <c r="Q333" i="20"/>
  <c r="Q337" i="20"/>
  <c r="K341" i="20"/>
  <c r="Q289" i="20"/>
  <c r="P293" i="20"/>
  <c r="Q293" i="20" s="1"/>
  <c r="Q294" i="20"/>
  <c r="P297" i="20"/>
  <c r="K297" i="20" s="1"/>
  <c r="Q298" i="20"/>
  <c r="P301" i="20"/>
  <c r="Q301" i="20" s="1"/>
  <c r="Q302" i="20"/>
  <c r="P308" i="20"/>
  <c r="K308" i="20" s="1"/>
  <c r="Q309" i="20"/>
  <c r="P312" i="20"/>
  <c r="Q312" i="20" s="1"/>
  <c r="Q313" i="20"/>
  <c r="P316" i="20"/>
  <c r="Q316" i="20" s="1"/>
  <c r="Q328" i="20"/>
  <c r="P330" i="20"/>
  <c r="Q330" i="20" s="1"/>
  <c r="Q331" i="20"/>
  <c r="P334" i="20"/>
  <c r="Q334" i="20" s="1"/>
  <c r="Q335" i="20"/>
  <c r="P338" i="20"/>
  <c r="Q338" i="20" s="1"/>
  <c r="Q339" i="20"/>
  <c r="K255" i="20"/>
  <c r="Q255" i="20"/>
  <c r="K263" i="20"/>
  <c r="Q263" i="20"/>
  <c r="K283" i="20"/>
  <c r="Q283" i="20"/>
  <c r="K287" i="20"/>
  <c r="Q287" i="20"/>
  <c r="K286" i="20"/>
  <c r="K259" i="20"/>
  <c r="Q259" i="20"/>
  <c r="K267" i="20"/>
  <c r="Q267" i="20"/>
  <c r="K271" i="20"/>
  <c r="Q271" i="20"/>
  <c r="K275" i="20"/>
  <c r="Q275" i="20"/>
  <c r="K279" i="20"/>
  <c r="Q279" i="20"/>
  <c r="Q256" i="20"/>
  <c r="K257" i="20"/>
  <c r="Q260" i="20"/>
  <c r="Q264" i="20"/>
  <c r="Q268" i="20"/>
  <c r="Q272" i="20"/>
  <c r="K273" i="20"/>
  <c r="Q276" i="20"/>
  <c r="Q280" i="20"/>
  <c r="Q284" i="20"/>
  <c r="P253" i="20"/>
  <c r="Q253" i="20" s="1"/>
  <c r="Q254" i="20"/>
  <c r="P257" i="20"/>
  <c r="Q257" i="20" s="1"/>
  <c r="Q258" i="20"/>
  <c r="P261" i="20"/>
  <c r="K261" i="20" s="1"/>
  <c r="Q262" i="20"/>
  <c r="P265" i="20"/>
  <c r="Q265" i="20" s="1"/>
  <c r="Q266" i="20"/>
  <c r="P269" i="20"/>
  <c r="Q269" i="20" s="1"/>
  <c r="Q270" i="20"/>
  <c r="P273" i="20"/>
  <c r="Q273" i="20" s="1"/>
  <c r="Q274" i="20"/>
  <c r="P277" i="20"/>
  <c r="K277" i="20" s="1"/>
  <c r="Q278" i="20"/>
  <c r="P281" i="20"/>
  <c r="Q281" i="20" s="1"/>
  <c r="Q282" i="20"/>
  <c r="P285" i="20"/>
  <c r="Q285" i="20" s="1"/>
  <c r="Q286" i="20"/>
  <c r="K127" i="20"/>
  <c r="Q127" i="20"/>
  <c r="K148" i="20"/>
  <c r="Q148" i="20"/>
  <c r="K129" i="20"/>
  <c r="Q129" i="20"/>
  <c r="K150" i="20"/>
  <c r="Q150" i="20"/>
  <c r="K152" i="20"/>
  <c r="Q152" i="20"/>
  <c r="K154" i="20"/>
  <c r="Q154" i="20"/>
  <c r="Q122" i="20"/>
  <c r="Q124" i="20"/>
  <c r="Q133" i="20"/>
  <c r="Q135" i="20"/>
  <c r="K137" i="20"/>
  <c r="Q144" i="20"/>
  <c r="K146" i="20"/>
  <c r="K156" i="20"/>
  <c r="K157" i="20"/>
  <c r="Q162" i="20"/>
  <c r="K166" i="20"/>
  <c r="Q169" i="20"/>
  <c r="K170" i="20"/>
  <c r="K174" i="20"/>
  <c r="K175" i="20"/>
  <c r="K176" i="20"/>
  <c r="Q183" i="20"/>
  <c r="K184" i="20"/>
  <c r="K187" i="20"/>
  <c r="K188" i="20"/>
  <c r="P204" i="20"/>
  <c r="K204" i="20"/>
  <c r="Q204" i="20"/>
  <c r="K209" i="20"/>
  <c r="Q210" i="20"/>
  <c r="P202" i="20"/>
  <c r="Q202" i="20" s="1"/>
  <c r="K251" i="20"/>
  <c r="Q251" i="20"/>
  <c r="Q118" i="20"/>
  <c r="Q121" i="20"/>
  <c r="Q123" i="20"/>
  <c r="Q125" i="20"/>
  <c r="P128" i="20"/>
  <c r="Q128" i="20" s="1"/>
  <c r="P130" i="20"/>
  <c r="K130" i="20" s="1"/>
  <c r="Q132" i="20"/>
  <c r="Q134" i="20"/>
  <c r="P141" i="20"/>
  <c r="K141" i="20" s="1"/>
  <c r="Q143" i="20"/>
  <c r="P149" i="20"/>
  <c r="K149" i="20" s="1"/>
  <c r="P151" i="20"/>
  <c r="K151" i="20" s="1"/>
  <c r="P153" i="20"/>
  <c r="Q153" i="20" s="1"/>
  <c r="Q157" i="20"/>
  <c r="P158" i="20"/>
  <c r="K158" i="20" s="1"/>
  <c r="P167" i="20"/>
  <c r="Q167" i="20" s="1"/>
  <c r="Q178" i="20"/>
  <c r="P181" i="20"/>
  <c r="K181" i="20" s="1"/>
  <c r="Q188" i="20"/>
  <c r="P189" i="20"/>
  <c r="K189" i="20" s="1"/>
  <c r="Q208" i="20"/>
  <c r="K208" i="20"/>
  <c r="K224" i="20"/>
  <c r="Q224" i="20"/>
  <c r="P161" i="20"/>
  <c r="K161" i="20" s="1"/>
  <c r="K163" i="20"/>
  <c r="Q177" i="20"/>
  <c r="P179" i="20"/>
  <c r="K179" i="20" s="1"/>
  <c r="Q185" i="20"/>
  <c r="Q190" i="20"/>
  <c r="P191" i="20"/>
  <c r="K191" i="20" s="1"/>
  <c r="P193" i="20"/>
  <c r="Q193" i="20" s="1"/>
  <c r="P195" i="20"/>
  <c r="Q195" i="20" s="1"/>
  <c r="P197" i="20"/>
  <c r="Q197" i="20" s="1"/>
  <c r="P199" i="20"/>
  <c r="K199" i="20" s="1"/>
  <c r="P206" i="20"/>
  <c r="Q206" i="20" s="1"/>
  <c r="K210" i="20"/>
  <c r="Q213" i="20"/>
  <c r="Q216" i="20"/>
  <c r="Q218" i="20"/>
  <c r="K223" i="20"/>
  <c r="Q232" i="20"/>
  <c r="Q238" i="20"/>
  <c r="Q240" i="20"/>
  <c r="Q242" i="20"/>
  <c r="Q244" i="20"/>
  <c r="Q246" i="20"/>
  <c r="Q248" i="20"/>
  <c r="K213" i="20"/>
  <c r="K216" i="20"/>
  <c r="K218" i="20"/>
  <c r="K228" i="20"/>
  <c r="K232" i="20"/>
  <c r="K234" i="20"/>
  <c r="K238" i="20"/>
  <c r="K240" i="20"/>
  <c r="K242" i="20"/>
  <c r="K244" i="20"/>
  <c r="K246" i="20"/>
  <c r="K248" i="20"/>
  <c r="K250" i="20"/>
  <c r="Q249" i="20"/>
  <c r="K28" i="20"/>
  <c r="Q28" i="20"/>
  <c r="Q19" i="20"/>
  <c r="K19" i="20"/>
  <c r="K14" i="20"/>
  <c r="K18" i="20"/>
  <c r="K32" i="20"/>
  <c r="K36" i="20"/>
  <c r="K40" i="20"/>
  <c r="K76" i="20"/>
  <c r="Q13" i="20"/>
  <c r="Q20" i="20"/>
  <c r="K21" i="20"/>
  <c r="K26" i="20"/>
  <c r="Q29" i="20"/>
  <c r="K45" i="20"/>
  <c r="K48" i="20"/>
  <c r="Q55" i="20"/>
  <c r="K58" i="20"/>
  <c r="K61" i="20"/>
  <c r="Q70" i="20"/>
  <c r="K73" i="20"/>
  <c r="Q77" i="20"/>
  <c r="K81" i="20"/>
  <c r="K82" i="20"/>
  <c r="Q86" i="20"/>
  <c r="K89" i="20"/>
  <c r="K91" i="20"/>
  <c r="K92" i="20"/>
  <c r="K101" i="20"/>
  <c r="Q102" i="20"/>
  <c r="K111" i="20"/>
  <c r="K13" i="20"/>
  <c r="K20" i="20"/>
  <c r="K23" i="20"/>
  <c r="K29" i="20"/>
  <c r="K54" i="20"/>
  <c r="K56" i="20"/>
  <c r="K59" i="20"/>
  <c r="K69" i="20"/>
  <c r="K71" i="20"/>
  <c r="K75" i="20"/>
  <c r="K85" i="20"/>
  <c r="K87" i="20"/>
  <c r="K94" i="20"/>
  <c r="Q103" i="20"/>
  <c r="P113" i="20"/>
  <c r="K113" i="20" s="1"/>
  <c r="Q114" i="20"/>
  <c r="K114" i="20"/>
  <c r="K104" i="20"/>
  <c r="K44" i="20"/>
  <c r="K47" i="20"/>
  <c r="K50" i="20"/>
  <c r="Q54" i="20"/>
  <c r="Q56" i="20"/>
  <c r="Q59" i="20"/>
  <c r="Q62" i="20"/>
  <c r="Q69" i="20"/>
  <c r="Q71" i="20"/>
  <c r="Q76" i="20"/>
  <c r="Q85" i="20"/>
  <c r="Q87" i="20"/>
  <c r="Q90" i="20"/>
  <c r="Q94" i="20"/>
  <c r="P99" i="20"/>
  <c r="Q99" i="20" s="1"/>
  <c r="K100" i="20"/>
  <c r="Q104" i="20"/>
  <c r="K106" i="20"/>
  <c r="K108" i="20"/>
  <c r="K10" i="20"/>
  <c r="Q10" i="20"/>
  <c r="Q9" i="20"/>
  <c r="C560" i="21"/>
  <c r="O638" i="21"/>
  <c r="Q16" i="15" s="1"/>
  <c r="N638" i="21"/>
  <c r="M16" i="15" s="1"/>
  <c r="M638" i="21"/>
  <c r="J16" i="15" s="1"/>
  <c r="J638" i="21"/>
  <c r="I638" i="21"/>
  <c r="H638" i="21"/>
  <c r="E638" i="21"/>
  <c r="D638" i="21"/>
  <c r="C638" i="21"/>
  <c r="O560" i="21"/>
  <c r="Q15" i="15" s="1"/>
  <c r="N560" i="21"/>
  <c r="M15" i="15" s="1"/>
  <c r="M560" i="21"/>
  <c r="J15" i="15" s="1"/>
  <c r="F15" i="15" s="1"/>
  <c r="J560" i="21"/>
  <c r="I560" i="21"/>
  <c r="H560" i="21"/>
  <c r="E560" i="21"/>
  <c r="D560" i="21"/>
  <c r="O468" i="21"/>
  <c r="Q14" i="15" s="1"/>
  <c r="N468" i="21"/>
  <c r="M14" i="15" s="1"/>
  <c r="M468" i="21"/>
  <c r="J14" i="15" s="1"/>
  <c r="J468" i="21"/>
  <c r="I468" i="21"/>
  <c r="H468" i="21"/>
  <c r="E468" i="21"/>
  <c r="D468" i="21"/>
  <c r="C468" i="21"/>
  <c r="O294" i="21"/>
  <c r="Q13" i="15" s="1"/>
  <c r="N294" i="21"/>
  <c r="M13" i="15" s="1"/>
  <c r="M294" i="21"/>
  <c r="J13" i="15" s="1"/>
  <c r="J294" i="21"/>
  <c r="I294" i="21"/>
  <c r="H294" i="21"/>
  <c r="E294" i="21"/>
  <c r="D294" i="21"/>
  <c r="C294" i="21"/>
  <c r="O102" i="21"/>
  <c r="Q12" i="15" s="1"/>
  <c r="N102" i="21"/>
  <c r="M12" i="15" s="1"/>
  <c r="M102" i="21"/>
  <c r="J12" i="15" s="1"/>
  <c r="L102" i="21"/>
  <c r="J102" i="21"/>
  <c r="I102" i="21"/>
  <c r="H102" i="21"/>
  <c r="E102" i="21"/>
  <c r="D102" i="21"/>
  <c r="C102" i="21"/>
  <c r="S65" i="21"/>
  <c r="L65" i="21"/>
  <c r="T65" i="21"/>
  <c r="P65" i="21"/>
  <c r="O65" i="21"/>
  <c r="Q11" i="15" s="1"/>
  <c r="N65" i="21"/>
  <c r="M11" i="15" s="1"/>
  <c r="L11" i="15" s="1"/>
  <c r="M65" i="21"/>
  <c r="J11" i="15" s="1"/>
  <c r="F11" i="15" s="1"/>
  <c r="J65" i="21"/>
  <c r="I65" i="21"/>
  <c r="H65" i="21"/>
  <c r="E65" i="21"/>
  <c r="D65" i="21"/>
  <c r="C65" i="21"/>
  <c r="S8" i="21"/>
  <c r="P8" i="21"/>
  <c r="O8" i="21"/>
  <c r="Q10" i="15" s="1"/>
  <c r="N8" i="21"/>
  <c r="M10" i="15" s="1"/>
  <c r="L10" i="15" s="1"/>
  <c r="M8" i="21"/>
  <c r="J10" i="15" s="1"/>
  <c r="J8" i="21"/>
  <c r="I8" i="21"/>
  <c r="H8" i="21"/>
  <c r="E8" i="21"/>
  <c r="D8" i="21"/>
  <c r="C8" i="21"/>
  <c r="C8" i="20"/>
  <c r="C11" i="20"/>
  <c r="C116" i="20"/>
  <c r="C288" i="20"/>
  <c r="O288" i="20"/>
  <c r="R16" i="15" s="1"/>
  <c r="N288" i="20"/>
  <c r="M288" i="20"/>
  <c r="K16" i="15" s="1"/>
  <c r="J288" i="20"/>
  <c r="I288" i="20"/>
  <c r="H288" i="20"/>
  <c r="E288" i="20"/>
  <c r="D288" i="20"/>
  <c r="O252" i="20"/>
  <c r="R15" i="15" s="1"/>
  <c r="N252" i="20"/>
  <c r="N15" i="15" s="1"/>
  <c r="M252" i="20"/>
  <c r="K15" i="15" s="1"/>
  <c r="L252" i="20"/>
  <c r="J252" i="20"/>
  <c r="I252" i="20"/>
  <c r="H252" i="20"/>
  <c r="E252" i="20"/>
  <c r="D252" i="20"/>
  <c r="C252" i="20"/>
  <c r="T116" i="20"/>
  <c r="O116" i="20"/>
  <c r="R14" i="15" s="1"/>
  <c r="N116" i="20"/>
  <c r="M116" i="20"/>
  <c r="K14" i="15" s="1"/>
  <c r="J116" i="20"/>
  <c r="I116" i="20"/>
  <c r="H116" i="20"/>
  <c r="E116" i="20"/>
  <c r="D116" i="20"/>
  <c r="L11" i="20"/>
  <c r="O11" i="20"/>
  <c r="R13" i="15" s="1"/>
  <c r="N11" i="20"/>
  <c r="M11" i="20"/>
  <c r="K13" i="15" s="1"/>
  <c r="J11" i="20"/>
  <c r="I11" i="20"/>
  <c r="H11" i="20"/>
  <c r="E11" i="20"/>
  <c r="D11" i="20"/>
  <c r="O8" i="20"/>
  <c r="N8" i="20"/>
  <c r="M8" i="20"/>
  <c r="J8" i="20"/>
  <c r="I8" i="20"/>
  <c r="H8" i="20"/>
  <c r="E8" i="20"/>
  <c r="D8" i="20"/>
  <c r="N16" i="15" l="1"/>
  <c r="L16" i="15" s="1"/>
  <c r="O16" i="15"/>
  <c r="F16" i="15" s="1"/>
  <c r="O7" i="20"/>
  <c r="O14" i="15"/>
  <c r="N14" i="15"/>
  <c r="F12" i="15"/>
  <c r="Q113" i="20"/>
  <c r="K63" i="20"/>
  <c r="K99" i="20"/>
  <c r="L13" i="15"/>
  <c r="F14" i="15"/>
  <c r="N13" i="15"/>
  <c r="O13" i="15"/>
  <c r="F10" i="15"/>
  <c r="L14" i="15"/>
  <c r="L15" i="15"/>
  <c r="K225" i="20"/>
  <c r="Q158" i="20"/>
  <c r="K155" i="20"/>
  <c r="K88" i="20"/>
  <c r="Q27" i="20"/>
  <c r="N7" i="20"/>
  <c r="G288" i="20"/>
  <c r="E7" i="20"/>
  <c r="M7" i="20"/>
  <c r="K220" i="20"/>
  <c r="K195" i="20"/>
  <c r="K202" i="20"/>
  <c r="K265" i="20"/>
  <c r="K312" i="20"/>
  <c r="K293" i="20"/>
  <c r="K72" i="20"/>
  <c r="K330" i="20"/>
  <c r="K301" i="20"/>
  <c r="K197" i="20"/>
  <c r="Q181" i="20"/>
  <c r="Q151" i="20"/>
  <c r="K281" i="20"/>
  <c r="K338" i="20"/>
  <c r="I7" i="20"/>
  <c r="Q149" i="20"/>
  <c r="Q233" i="20"/>
  <c r="Q203" i="20"/>
  <c r="Q84" i="20"/>
  <c r="Q68" i="20"/>
  <c r="E7" i="21"/>
  <c r="G65" i="21"/>
  <c r="Q308" i="20"/>
  <c r="K334" i="20"/>
  <c r="K316" i="20"/>
  <c r="Q297" i="20"/>
  <c r="H7" i="20"/>
  <c r="Q277" i="20"/>
  <c r="Q261" i="20"/>
  <c r="J7" i="20"/>
  <c r="K285" i="20"/>
  <c r="K269" i="20"/>
  <c r="K253" i="20"/>
  <c r="K206" i="20"/>
  <c r="Q189" i="20"/>
  <c r="Q199" i="20"/>
  <c r="Q191" i="20"/>
  <c r="Q179" i="20"/>
  <c r="K128" i="20"/>
  <c r="K167" i="20"/>
  <c r="K193" i="20"/>
  <c r="Q161" i="20"/>
  <c r="Q130" i="20"/>
  <c r="K153" i="20"/>
  <c r="Q141" i="20"/>
  <c r="C7" i="20"/>
  <c r="N12" i="15"/>
  <c r="L12" i="15" s="1"/>
  <c r="L9" i="15" s="1"/>
  <c r="R12" i="15"/>
  <c r="K12" i="15"/>
  <c r="D7" i="20"/>
  <c r="N7" i="21"/>
  <c r="C7" i="21"/>
  <c r="G8" i="21"/>
  <c r="J7" i="21"/>
  <c r="G638" i="21"/>
  <c r="H7" i="21"/>
  <c r="G560" i="21"/>
  <c r="G468" i="21"/>
  <c r="T468" i="21"/>
  <c r="T560" i="21"/>
  <c r="D7" i="21"/>
  <c r="M7" i="21"/>
  <c r="O7" i="21"/>
  <c r="I7" i="21"/>
  <c r="L294" i="21"/>
  <c r="L560" i="21"/>
  <c r="T8" i="21"/>
  <c r="G102" i="21"/>
  <c r="G294" i="21"/>
  <c r="R8" i="21"/>
  <c r="T102" i="21"/>
  <c r="S102" i="21"/>
  <c r="L8" i="21"/>
  <c r="R294" i="21"/>
  <c r="S294" i="21"/>
  <c r="T294" i="21"/>
  <c r="R468" i="21"/>
  <c r="L468" i="21"/>
  <c r="S468" i="21"/>
  <c r="R560" i="21"/>
  <c r="S560" i="21"/>
  <c r="R638" i="21"/>
  <c r="T638" i="21"/>
  <c r="L638" i="21"/>
  <c r="S638" i="21"/>
  <c r="G116" i="20"/>
  <c r="G8" i="20"/>
  <c r="L116" i="20"/>
  <c r="S116" i="20"/>
  <c r="L8" i="20"/>
  <c r="G11" i="20"/>
  <c r="G252" i="20"/>
  <c r="R8" i="20"/>
  <c r="T8" i="20"/>
  <c r="S8" i="20"/>
  <c r="P8" i="20"/>
  <c r="S12" i="15" s="1"/>
  <c r="S11" i="20"/>
  <c r="T11" i="20"/>
  <c r="R116" i="20"/>
  <c r="T252" i="20"/>
  <c r="S252" i="20"/>
  <c r="R288" i="20"/>
  <c r="T288" i="20"/>
  <c r="L288" i="20"/>
  <c r="S288" i="20"/>
  <c r="O9" i="15" l="1"/>
  <c r="F13" i="15"/>
  <c r="T7" i="20"/>
  <c r="S7" i="20"/>
  <c r="L7" i="20"/>
  <c r="G7" i="20"/>
  <c r="G7" i="21"/>
  <c r="S7" i="21"/>
  <c r="P638" i="21"/>
  <c r="P468" i="21"/>
  <c r="K468" i="21" s="1"/>
  <c r="R102" i="21"/>
  <c r="R65" i="21"/>
  <c r="K65" i="21" s="1"/>
  <c r="K638" i="21"/>
  <c r="P560" i="21"/>
  <c r="K560" i="21" s="1"/>
  <c r="P294" i="21"/>
  <c r="K294" i="21" s="1"/>
  <c r="P102" i="21"/>
  <c r="L7" i="21"/>
  <c r="T7" i="21"/>
  <c r="K8" i="21"/>
  <c r="K8" i="20"/>
  <c r="P288" i="20"/>
  <c r="P11" i="20"/>
  <c r="P252" i="20"/>
  <c r="S15" i="15" s="1"/>
  <c r="R252" i="20"/>
  <c r="P116" i="20"/>
  <c r="R11" i="20"/>
  <c r="K116" i="20" l="1"/>
  <c r="S14" i="15"/>
  <c r="P7" i="20"/>
  <c r="S13" i="15"/>
  <c r="K288" i="20"/>
  <c r="S16" i="15"/>
  <c r="R7" i="20"/>
  <c r="P7" i="21"/>
  <c r="K102" i="21"/>
  <c r="K7" i="21" s="1"/>
  <c r="R7" i="21"/>
  <c r="K252" i="20"/>
  <c r="K11" i="20"/>
  <c r="K7" i="20" l="1"/>
  <c r="P11" i="15"/>
  <c r="I11" i="15"/>
  <c r="P10" i="15"/>
  <c r="R573" i="10"/>
  <c r="R572" i="10"/>
  <c r="R571" i="10"/>
  <c r="R800" i="10"/>
  <c r="R799" i="10"/>
  <c r="R798" i="10"/>
  <c r="R797" i="10"/>
  <c r="R796" i="10"/>
  <c r="R795" i="10"/>
  <c r="R794" i="10"/>
  <c r="R793" i="10"/>
  <c r="R791" i="10"/>
  <c r="R789" i="10"/>
  <c r="R788" i="10"/>
  <c r="R787" i="10"/>
  <c r="R784" i="10"/>
  <c r="R783" i="10"/>
  <c r="R782" i="10"/>
  <c r="R742" i="10"/>
  <c r="R740" i="10"/>
  <c r="R737" i="10"/>
  <c r="R734" i="10"/>
  <c r="R733" i="10"/>
  <c r="R725" i="10"/>
  <c r="R720" i="10"/>
  <c r="R719" i="10"/>
  <c r="R718" i="10"/>
  <c r="R715" i="10"/>
  <c r="R714" i="10"/>
  <c r="R702" i="10"/>
  <c r="R701" i="10"/>
  <c r="R700" i="10"/>
  <c r="R698" i="10"/>
  <c r="R697" i="10"/>
  <c r="R696" i="10"/>
  <c r="R686" i="10"/>
  <c r="R660" i="10"/>
  <c r="R655" i="10"/>
  <c r="R651" i="10"/>
  <c r="R638" i="10"/>
  <c r="R792" i="10"/>
  <c r="R790" i="10"/>
  <c r="R786" i="10"/>
  <c r="R785" i="10"/>
  <c r="R781" i="10"/>
  <c r="R780" i="10"/>
  <c r="R779" i="10"/>
  <c r="R778" i="10"/>
  <c r="R777" i="10"/>
  <c r="R776" i="10"/>
  <c r="R775" i="10"/>
  <c r="R774" i="10"/>
  <c r="R773" i="10"/>
  <c r="R772" i="10"/>
  <c r="R771" i="10"/>
  <c r="R770" i="10"/>
  <c r="R769" i="10"/>
  <c r="R768" i="10"/>
  <c r="R767" i="10"/>
  <c r="R766" i="10"/>
  <c r="R765" i="10"/>
  <c r="R764" i="10"/>
  <c r="R763" i="10"/>
  <c r="R762" i="10"/>
  <c r="R761" i="10"/>
  <c r="R760" i="10"/>
  <c r="R759" i="10"/>
  <c r="R758" i="10"/>
  <c r="R757" i="10"/>
  <c r="R756" i="10"/>
  <c r="R755" i="10"/>
  <c r="R754" i="10"/>
  <c r="R753" i="10"/>
  <c r="R752" i="10"/>
  <c r="R751" i="10"/>
  <c r="R750" i="10"/>
  <c r="R749" i="10"/>
  <c r="R748" i="10"/>
  <c r="R747" i="10"/>
  <c r="R746" i="10"/>
  <c r="R745" i="10"/>
  <c r="R744" i="10"/>
  <c r="R743" i="10"/>
  <c r="R741" i="10"/>
  <c r="R739" i="10"/>
  <c r="R738" i="10"/>
  <c r="R736" i="10"/>
  <c r="R735" i="10"/>
  <c r="R732" i="10"/>
  <c r="R731" i="10"/>
  <c r="R730" i="10"/>
  <c r="R729" i="10"/>
  <c r="R728" i="10"/>
  <c r="R727" i="10"/>
  <c r="R726" i="10"/>
  <c r="R724" i="10"/>
  <c r="R723" i="10"/>
  <c r="R722" i="10"/>
  <c r="R721" i="10"/>
  <c r="R717" i="10"/>
  <c r="R716" i="10"/>
  <c r="R713" i="10"/>
  <c r="R712" i="10"/>
  <c r="R711" i="10"/>
  <c r="R710" i="10"/>
  <c r="R709" i="10"/>
  <c r="R708" i="10"/>
  <c r="R707" i="10"/>
  <c r="R706" i="10"/>
  <c r="R705" i="10"/>
  <c r="R704" i="10"/>
  <c r="R703" i="10"/>
  <c r="R699" i="10"/>
  <c r="R695" i="10"/>
  <c r="R694" i="10"/>
  <c r="R693" i="10"/>
  <c r="R692" i="10"/>
  <c r="R691" i="10"/>
  <c r="R690" i="10"/>
  <c r="R689" i="10"/>
  <c r="R688" i="10"/>
  <c r="R687" i="10"/>
  <c r="R685" i="10"/>
  <c r="R684" i="10"/>
  <c r="R683" i="10"/>
  <c r="R682" i="10"/>
  <c r="R681" i="10"/>
  <c r="R680" i="10"/>
  <c r="R679" i="10"/>
  <c r="R678" i="10"/>
  <c r="R677" i="10"/>
  <c r="R676" i="10"/>
  <c r="R675" i="10"/>
  <c r="R674" i="10"/>
  <c r="R673" i="10"/>
  <c r="R672" i="10"/>
  <c r="R671" i="10"/>
  <c r="R670" i="10"/>
  <c r="R669" i="10"/>
  <c r="R668" i="10"/>
  <c r="R667" i="10"/>
  <c r="R666" i="10"/>
  <c r="R665" i="10"/>
  <c r="R664" i="10"/>
  <c r="R663" i="10"/>
  <c r="R662" i="10"/>
  <c r="R661" i="10"/>
  <c r="R659" i="10"/>
  <c r="R658" i="10"/>
  <c r="R657" i="10"/>
  <c r="R656" i="10"/>
  <c r="R654" i="10"/>
  <c r="R653" i="10"/>
  <c r="R652" i="10"/>
  <c r="R650" i="10"/>
  <c r="R649" i="10"/>
  <c r="R648" i="10"/>
  <c r="R647" i="10"/>
  <c r="R646" i="10"/>
  <c r="R645" i="10"/>
  <c r="R644" i="10"/>
  <c r="R643" i="10"/>
  <c r="R642" i="10"/>
  <c r="R641" i="10"/>
  <c r="R640" i="10"/>
  <c r="R639" i="10"/>
  <c r="R637" i="10"/>
  <c r="R636" i="10"/>
  <c r="R635" i="10"/>
  <c r="R634" i="10"/>
  <c r="R633" i="10"/>
  <c r="R632" i="10"/>
  <c r="R631" i="10"/>
  <c r="R630" i="10"/>
  <c r="R629" i="10"/>
  <c r="R628" i="10"/>
  <c r="R627" i="10"/>
  <c r="R626" i="10"/>
  <c r="R625" i="10"/>
  <c r="R624" i="10"/>
  <c r="R623" i="10"/>
  <c r="R622" i="10"/>
  <c r="R621" i="10"/>
  <c r="R620" i="10"/>
  <c r="R619" i="10"/>
  <c r="R618" i="10"/>
  <c r="R617" i="10"/>
  <c r="R616" i="10"/>
  <c r="R615" i="10"/>
  <c r="R614" i="10"/>
  <c r="R613" i="10"/>
  <c r="R612" i="10"/>
  <c r="R611" i="10"/>
  <c r="R610" i="10"/>
  <c r="R609" i="10"/>
  <c r="R608" i="10"/>
  <c r="R607" i="10"/>
  <c r="R606" i="10"/>
  <c r="R605" i="10"/>
  <c r="R604" i="10"/>
  <c r="R603" i="10"/>
  <c r="R602" i="10"/>
  <c r="R601" i="10"/>
  <c r="R600" i="10"/>
  <c r="R599" i="10"/>
  <c r="R598" i="10"/>
  <c r="R597" i="10"/>
  <c r="R596" i="10"/>
  <c r="R595" i="10"/>
  <c r="R594" i="10"/>
  <c r="R593" i="10"/>
  <c r="R592" i="10"/>
  <c r="R591" i="10"/>
  <c r="R590" i="10"/>
  <c r="R589" i="10"/>
  <c r="R588" i="10"/>
  <c r="R587" i="10"/>
  <c r="R586" i="10"/>
  <c r="R585" i="10"/>
  <c r="R584" i="10"/>
  <c r="R583" i="10"/>
  <c r="R582" i="10"/>
  <c r="R581" i="10"/>
  <c r="R580" i="10"/>
  <c r="R579" i="10"/>
  <c r="R578" i="10"/>
  <c r="R577" i="10"/>
  <c r="R576" i="10"/>
  <c r="R575" i="10"/>
  <c r="R574" i="10" l="1"/>
  <c r="I10" i="15"/>
  <c r="P13" i="15"/>
  <c r="P14" i="15"/>
  <c r="J9" i="15"/>
  <c r="P15" i="15"/>
  <c r="I16" i="15"/>
  <c r="P16" i="15"/>
  <c r="I13" i="15"/>
  <c r="I15" i="15"/>
  <c r="P12" i="15"/>
  <c r="I12" i="15"/>
  <c r="I14" i="15" l="1"/>
  <c r="Q9" i="15" l="1"/>
  <c r="M9" i="15"/>
  <c r="F9" i="15" s="1"/>
  <c r="D9" i="15"/>
  <c r="C9" i="15"/>
  <c r="B9" i="15"/>
  <c r="L571" i="10" l="1"/>
  <c r="L572" i="10"/>
  <c r="L573" i="10"/>
  <c r="K573" i="10" s="1"/>
  <c r="R9" i="15"/>
  <c r="O296" i="10"/>
  <c r="N296" i="10"/>
  <c r="M296" i="10"/>
  <c r="M7" i="10" s="1"/>
  <c r="J296" i="10"/>
  <c r="I296" i="10"/>
  <c r="H296" i="10"/>
  <c r="E296" i="10"/>
  <c r="D296" i="10"/>
  <c r="C296" i="10"/>
  <c r="L286" i="10"/>
  <c r="L287" i="10"/>
  <c r="Q287" i="10" s="1"/>
  <c r="L288" i="10"/>
  <c r="G288" i="10"/>
  <c r="T288" i="10" s="1"/>
  <c r="G287" i="10"/>
  <c r="T287" i="10" s="1"/>
  <c r="G286" i="10"/>
  <c r="T286" i="10" s="1"/>
  <c r="O914" i="10"/>
  <c r="N914" i="10"/>
  <c r="M914" i="10"/>
  <c r="J914" i="10"/>
  <c r="G914" i="10" s="1"/>
  <c r="O801" i="10"/>
  <c r="N801" i="10"/>
  <c r="M801" i="10"/>
  <c r="H15" i="15" s="1"/>
  <c r="J801" i="10"/>
  <c r="G801" i="10" s="1"/>
  <c r="O574" i="10"/>
  <c r="N574" i="10"/>
  <c r="M574" i="10"/>
  <c r="J574" i="10"/>
  <c r="O102" i="10"/>
  <c r="N102" i="10"/>
  <c r="M102" i="10"/>
  <c r="H12" i="15" s="1"/>
  <c r="O65" i="10"/>
  <c r="O7" i="10" s="1"/>
  <c r="N65" i="10"/>
  <c r="M65" i="10"/>
  <c r="O8" i="10"/>
  <c r="N8" i="10"/>
  <c r="M8" i="10"/>
  <c r="H10" i="15" s="1"/>
  <c r="L295" i="10"/>
  <c r="L294" i="10"/>
  <c r="L293" i="10"/>
  <c r="Q293" i="10" s="1"/>
  <c r="L292" i="10"/>
  <c r="L291" i="10"/>
  <c r="L290" i="10"/>
  <c r="L289" i="10"/>
  <c r="Q289" i="10" s="1"/>
  <c r="L285" i="10"/>
  <c r="L284" i="10"/>
  <c r="L283" i="10"/>
  <c r="L282" i="10"/>
  <c r="L281" i="10"/>
  <c r="L280" i="10"/>
  <c r="L279" i="10"/>
  <c r="L278" i="10"/>
  <c r="Q278" i="10" s="1"/>
  <c r="L277" i="10"/>
  <c r="L276" i="10"/>
  <c r="L275" i="10"/>
  <c r="L274" i="10"/>
  <c r="Q274" i="10" s="1"/>
  <c r="L273" i="10"/>
  <c r="L272" i="10"/>
  <c r="L271" i="10"/>
  <c r="L270" i="10"/>
  <c r="Q270" i="10" s="1"/>
  <c r="L269" i="10"/>
  <c r="L268" i="10"/>
  <c r="L267" i="10"/>
  <c r="L266" i="10"/>
  <c r="Q266" i="10" s="1"/>
  <c r="L265" i="10"/>
  <c r="L264" i="10"/>
  <c r="L263" i="10"/>
  <c r="L262" i="10"/>
  <c r="Q262" i="10" s="1"/>
  <c r="L261" i="10"/>
  <c r="L260" i="10"/>
  <c r="L259" i="10"/>
  <c r="L258" i="10"/>
  <c r="Q258" i="10" s="1"/>
  <c r="L257" i="10"/>
  <c r="L256" i="10"/>
  <c r="L255" i="10"/>
  <c r="L254" i="10"/>
  <c r="Q254" i="10" s="1"/>
  <c r="L253" i="10"/>
  <c r="L252" i="10"/>
  <c r="L251" i="10"/>
  <c r="L250" i="10"/>
  <c r="P250" i="10" s="1"/>
  <c r="L249" i="10"/>
  <c r="L248" i="10"/>
  <c r="L247" i="10"/>
  <c r="L246" i="10"/>
  <c r="Q246" i="10" s="1"/>
  <c r="L245" i="10"/>
  <c r="L244" i="10"/>
  <c r="L243" i="10"/>
  <c r="L242" i="10"/>
  <c r="Q242" i="10" s="1"/>
  <c r="L241" i="10"/>
  <c r="L240" i="10"/>
  <c r="L239" i="10"/>
  <c r="L238" i="10"/>
  <c r="Q238" i="10" s="1"/>
  <c r="L237" i="10"/>
  <c r="L236" i="10"/>
  <c r="L235" i="10"/>
  <c r="L234" i="10"/>
  <c r="Q234" i="10" s="1"/>
  <c r="L233" i="10"/>
  <c r="L232" i="10"/>
  <c r="L231" i="10"/>
  <c r="L230" i="10"/>
  <c r="Q230" i="10" s="1"/>
  <c r="L229" i="10"/>
  <c r="L228" i="10"/>
  <c r="L227" i="10"/>
  <c r="L226" i="10"/>
  <c r="Q226" i="10" s="1"/>
  <c r="L225" i="10"/>
  <c r="L224" i="10"/>
  <c r="L223" i="10"/>
  <c r="L222" i="10"/>
  <c r="Q222" i="10" s="1"/>
  <c r="L221" i="10"/>
  <c r="L220" i="10"/>
  <c r="L219" i="10"/>
  <c r="L218" i="10"/>
  <c r="Q218" i="10" s="1"/>
  <c r="L217" i="10"/>
  <c r="L216" i="10"/>
  <c r="L215" i="10"/>
  <c r="L214" i="10"/>
  <c r="Q214" i="10" s="1"/>
  <c r="L213" i="10"/>
  <c r="L212" i="10"/>
  <c r="L211" i="10"/>
  <c r="L210" i="10"/>
  <c r="Q210" i="10" s="1"/>
  <c r="L209" i="10"/>
  <c r="L208" i="10"/>
  <c r="L207" i="10"/>
  <c r="L206" i="10"/>
  <c r="Q206" i="10" s="1"/>
  <c r="L205" i="10"/>
  <c r="L204" i="10"/>
  <c r="L203" i="10"/>
  <c r="L202" i="10"/>
  <c r="Q202" i="10" s="1"/>
  <c r="L201" i="10"/>
  <c r="L200" i="10"/>
  <c r="L199" i="10"/>
  <c r="L198" i="10"/>
  <c r="Q198" i="10" s="1"/>
  <c r="L197" i="10"/>
  <c r="L196" i="10"/>
  <c r="L195" i="10"/>
  <c r="L194" i="10"/>
  <c r="Q194" i="10" s="1"/>
  <c r="L193" i="10"/>
  <c r="L192" i="10"/>
  <c r="L191" i="10"/>
  <c r="P191" i="10" s="1"/>
  <c r="L190" i="10"/>
  <c r="Q190" i="10" s="1"/>
  <c r="L189" i="10"/>
  <c r="L188" i="10"/>
  <c r="L187" i="10"/>
  <c r="L186" i="10"/>
  <c r="Q186" i="10" s="1"/>
  <c r="L185" i="10"/>
  <c r="L184" i="10"/>
  <c r="L183" i="10"/>
  <c r="L182" i="10"/>
  <c r="Q182" i="10" s="1"/>
  <c r="L181" i="10"/>
  <c r="L180" i="10"/>
  <c r="L179" i="10"/>
  <c r="L178" i="10"/>
  <c r="Q178" i="10" s="1"/>
  <c r="L177" i="10"/>
  <c r="L176" i="10"/>
  <c r="L175" i="10"/>
  <c r="L174" i="10"/>
  <c r="Q174" i="10" s="1"/>
  <c r="L173" i="10"/>
  <c r="L172" i="10"/>
  <c r="L171" i="10"/>
  <c r="L170" i="10"/>
  <c r="Q170" i="10" s="1"/>
  <c r="L169" i="10"/>
  <c r="L168" i="10"/>
  <c r="L167" i="10"/>
  <c r="L166" i="10"/>
  <c r="Q166" i="10" s="1"/>
  <c r="L165" i="10"/>
  <c r="L164" i="10"/>
  <c r="L163" i="10"/>
  <c r="L162" i="10"/>
  <c r="Q162" i="10" s="1"/>
  <c r="L161" i="10"/>
  <c r="L160" i="10"/>
  <c r="L159" i="10"/>
  <c r="L158" i="10"/>
  <c r="Q158" i="10" s="1"/>
  <c r="L157" i="10"/>
  <c r="L156" i="10"/>
  <c r="L155" i="10"/>
  <c r="L154" i="10"/>
  <c r="Q154" i="10" s="1"/>
  <c r="L153" i="10"/>
  <c r="L152" i="10"/>
  <c r="L151" i="10"/>
  <c r="L150" i="10"/>
  <c r="Q150" i="10" s="1"/>
  <c r="L149" i="10"/>
  <c r="L148" i="10"/>
  <c r="L147" i="10"/>
  <c r="L146" i="10"/>
  <c r="Q146" i="10" s="1"/>
  <c r="L145" i="10"/>
  <c r="L144" i="10"/>
  <c r="L143" i="10"/>
  <c r="L142" i="10"/>
  <c r="Q142" i="10" s="1"/>
  <c r="L141" i="10"/>
  <c r="L140" i="10"/>
  <c r="L139" i="10"/>
  <c r="L138" i="10"/>
  <c r="Q138" i="10" s="1"/>
  <c r="L137" i="10"/>
  <c r="L136" i="10"/>
  <c r="L135" i="10"/>
  <c r="L134" i="10"/>
  <c r="Q134" i="10" s="1"/>
  <c r="L133" i="10"/>
  <c r="L132" i="10"/>
  <c r="L131" i="10"/>
  <c r="L130" i="10"/>
  <c r="Q130" i="10" s="1"/>
  <c r="L129" i="10"/>
  <c r="L128" i="10"/>
  <c r="L127" i="10"/>
  <c r="L126" i="10"/>
  <c r="Q126" i="10" s="1"/>
  <c r="L125" i="10"/>
  <c r="L124" i="10"/>
  <c r="L123" i="10"/>
  <c r="L122" i="10"/>
  <c r="Q122" i="10" s="1"/>
  <c r="L121" i="10"/>
  <c r="L120" i="10"/>
  <c r="L119" i="10"/>
  <c r="L118" i="10"/>
  <c r="Q118" i="10" s="1"/>
  <c r="L117" i="10"/>
  <c r="L116" i="10"/>
  <c r="L115" i="10"/>
  <c r="L114" i="10"/>
  <c r="Q114" i="10" s="1"/>
  <c r="L113" i="10"/>
  <c r="L112" i="10"/>
  <c r="L111" i="10"/>
  <c r="L110" i="10"/>
  <c r="Q110" i="10" s="1"/>
  <c r="L109" i="10"/>
  <c r="L108" i="10"/>
  <c r="L107" i="10"/>
  <c r="L106" i="10"/>
  <c r="Q106" i="10" s="1"/>
  <c r="L105" i="10"/>
  <c r="L104" i="10"/>
  <c r="L103" i="10"/>
  <c r="L101" i="10"/>
  <c r="Q101" i="10" s="1"/>
  <c r="L100" i="10"/>
  <c r="L99" i="10"/>
  <c r="L98" i="10"/>
  <c r="L97" i="10"/>
  <c r="Q97" i="10" s="1"/>
  <c r="L96" i="10"/>
  <c r="L95" i="10"/>
  <c r="L94" i="10"/>
  <c r="L93" i="10"/>
  <c r="Q93" i="10" s="1"/>
  <c r="L92" i="10"/>
  <c r="L91" i="10"/>
  <c r="L90" i="10"/>
  <c r="L89" i="10"/>
  <c r="L88" i="10"/>
  <c r="L87" i="10"/>
  <c r="L86" i="10"/>
  <c r="L85" i="10"/>
  <c r="Q85" i="10" s="1"/>
  <c r="L84" i="10"/>
  <c r="L83" i="10"/>
  <c r="L82" i="10"/>
  <c r="L81" i="10"/>
  <c r="Q81" i="10" s="1"/>
  <c r="L80" i="10"/>
  <c r="L79" i="10"/>
  <c r="L78" i="10"/>
  <c r="L77" i="10"/>
  <c r="Q77" i="10" s="1"/>
  <c r="L76" i="10"/>
  <c r="L75" i="10"/>
  <c r="L74" i="10"/>
  <c r="L73" i="10"/>
  <c r="Q73" i="10" s="1"/>
  <c r="L72" i="10"/>
  <c r="L71" i="10"/>
  <c r="L70" i="10"/>
  <c r="L69" i="10"/>
  <c r="Q69" i="10" s="1"/>
  <c r="L68" i="10"/>
  <c r="L67" i="10"/>
  <c r="L66" i="10"/>
  <c r="L64" i="10"/>
  <c r="Q64" i="10" s="1"/>
  <c r="L63" i="10"/>
  <c r="L62" i="10"/>
  <c r="L61" i="10"/>
  <c r="L60" i="10"/>
  <c r="Q60" i="10" s="1"/>
  <c r="L59" i="10"/>
  <c r="L58" i="10"/>
  <c r="L57" i="10"/>
  <c r="L56" i="10"/>
  <c r="Q56" i="10" s="1"/>
  <c r="L55" i="10"/>
  <c r="L54" i="10"/>
  <c r="L53" i="10"/>
  <c r="L52" i="10"/>
  <c r="Q52" i="10" s="1"/>
  <c r="L51" i="10"/>
  <c r="L50" i="10"/>
  <c r="L49" i="10"/>
  <c r="L48" i="10"/>
  <c r="Q48" i="10" s="1"/>
  <c r="L47" i="10"/>
  <c r="L46" i="10"/>
  <c r="L45" i="10"/>
  <c r="L44" i="10"/>
  <c r="Q44" i="10" s="1"/>
  <c r="L43" i="10"/>
  <c r="L42" i="10"/>
  <c r="L41" i="10"/>
  <c r="L40" i="10"/>
  <c r="Q40" i="10" s="1"/>
  <c r="L39" i="10"/>
  <c r="L38" i="10"/>
  <c r="L37" i="10"/>
  <c r="L36" i="10"/>
  <c r="Q36" i="10" s="1"/>
  <c r="L35" i="10"/>
  <c r="L34" i="10"/>
  <c r="L33" i="10"/>
  <c r="L32" i="10"/>
  <c r="Q32" i="10" s="1"/>
  <c r="L31" i="10"/>
  <c r="L30" i="10"/>
  <c r="L29" i="10"/>
  <c r="L28" i="10"/>
  <c r="Q28" i="10" s="1"/>
  <c r="L27" i="10"/>
  <c r="L26" i="10"/>
  <c r="L25" i="10"/>
  <c r="L24" i="10"/>
  <c r="Q24" i="10" s="1"/>
  <c r="L23" i="10"/>
  <c r="L22" i="10"/>
  <c r="L21" i="10"/>
  <c r="L20" i="10"/>
  <c r="Q20" i="10" s="1"/>
  <c r="L19" i="10"/>
  <c r="L18" i="10"/>
  <c r="L17" i="10"/>
  <c r="L16" i="10"/>
  <c r="Q16" i="10" s="1"/>
  <c r="L15" i="10"/>
  <c r="L14" i="10"/>
  <c r="L13" i="10"/>
  <c r="L12" i="10"/>
  <c r="L8" i="10" s="1"/>
  <c r="L11" i="10"/>
  <c r="L10" i="10"/>
  <c r="L9" i="10"/>
  <c r="L1065" i="10"/>
  <c r="Q1065" i="10" s="1"/>
  <c r="L1064" i="10"/>
  <c r="L1063" i="10"/>
  <c r="L1062" i="10"/>
  <c r="L1061" i="10"/>
  <c r="Q1061" i="10" s="1"/>
  <c r="L1060" i="10"/>
  <c r="L1059" i="10"/>
  <c r="L1058" i="10"/>
  <c r="L1057" i="10"/>
  <c r="L1056" i="10"/>
  <c r="P1056" i="10" s="1"/>
  <c r="L1055" i="10"/>
  <c r="L1054" i="10"/>
  <c r="L1053" i="10"/>
  <c r="Q1053" i="10" s="1"/>
  <c r="L1052" i="10"/>
  <c r="L1051" i="10"/>
  <c r="L1050" i="10"/>
  <c r="L1049" i="10"/>
  <c r="Q1049" i="10" s="1"/>
  <c r="L1048" i="10"/>
  <c r="L1047" i="10"/>
  <c r="L1046" i="10"/>
  <c r="L1045" i="10"/>
  <c r="Q1045" i="10" s="1"/>
  <c r="L1044" i="10"/>
  <c r="L1043" i="10"/>
  <c r="P1043" i="10" s="1"/>
  <c r="L1042" i="10"/>
  <c r="P1042" i="10" s="1"/>
  <c r="L1041" i="10"/>
  <c r="Q1041" i="10" s="1"/>
  <c r="L1040" i="10"/>
  <c r="P1040" i="10" s="1"/>
  <c r="L1039" i="10"/>
  <c r="P1039" i="10" s="1"/>
  <c r="L1038" i="10"/>
  <c r="L1037" i="10"/>
  <c r="Q1037" i="10" s="1"/>
  <c r="L1036" i="10"/>
  <c r="L1035" i="10"/>
  <c r="L1034" i="10"/>
  <c r="L1033" i="10"/>
  <c r="Q1033" i="10" s="1"/>
  <c r="L1032" i="10"/>
  <c r="L1031" i="10"/>
  <c r="L1030" i="10"/>
  <c r="L1029" i="10"/>
  <c r="Q1029" i="10" s="1"/>
  <c r="L1028" i="10"/>
  <c r="L1027" i="10"/>
  <c r="L1026" i="10"/>
  <c r="L1025" i="10"/>
  <c r="Q1025" i="10" s="1"/>
  <c r="L1024" i="10"/>
  <c r="L1023" i="10"/>
  <c r="L1022" i="10"/>
  <c r="L1021" i="10"/>
  <c r="P1021" i="10" s="1"/>
  <c r="L1020" i="10"/>
  <c r="P1020" i="10" s="1"/>
  <c r="L1019" i="10"/>
  <c r="P1019" i="10" s="1"/>
  <c r="L1018" i="10"/>
  <c r="P1018" i="10" s="1"/>
  <c r="L1017" i="10"/>
  <c r="P1017" i="10" s="1"/>
  <c r="L1016" i="10"/>
  <c r="P1016" i="10" s="1"/>
  <c r="L1015" i="10"/>
  <c r="L1014" i="10"/>
  <c r="P1014" i="10" s="1"/>
  <c r="L1013" i="10"/>
  <c r="Q1013" i="10" s="1"/>
  <c r="L1012" i="10"/>
  <c r="P1012" i="10" s="1"/>
  <c r="L1011" i="10"/>
  <c r="L1010" i="10"/>
  <c r="L1009" i="10"/>
  <c r="Q1009" i="10" s="1"/>
  <c r="L1008" i="10"/>
  <c r="L1007" i="10"/>
  <c r="L1006" i="10"/>
  <c r="L1005" i="10"/>
  <c r="Q1005" i="10" s="1"/>
  <c r="L1004" i="10"/>
  <c r="L1003" i="10"/>
  <c r="L1002" i="10"/>
  <c r="L1001" i="10"/>
  <c r="L1000" i="10"/>
  <c r="P1000" i="10" s="1"/>
  <c r="L999" i="10"/>
  <c r="L998" i="10"/>
  <c r="L997" i="10"/>
  <c r="L996" i="10"/>
  <c r="P996" i="10" s="1"/>
  <c r="L995" i="10"/>
  <c r="P995" i="10" s="1"/>
  <c r="L994" i="10"/>
  <c r="P994" i="10" s="1"/>
  <c r="L993" i="10"/>
  <c r="L992" i="10"/>
  <c r="P992" i="10" s="1"/>
  <c r="L991" i="10"/>
  <c r="P991" i="10" s="1"/>
  <c r="L990" i="10"/>
  <c r="P990" i="10" s="1"/>
  <c r="L989" i="10"/>
  <c r="L988" i="10"/>
  <c r="P988" i="10" s="1"/>
  <c r="L987" i="10"/>
  <c r="P987" i="10" s="1"/>
  <c r="L986" i="10"/>
  <c r="L985" i="10"/>
  <c r="L984" i="10"/>
  <c r="L983" i="10"/>
  <c r="P983" i="10" s="1"/>
  <c r="L982" i="10"/>
  <c r="P982" i="10" s="1"/>
  <c r="L981" i="10"/>
  <c r="P981" i="10" s="1"/>
  <c r="L980" i="10"/>
  <c r="P980" i="10" s="1"/>
  <c r="L979" i="10"/>
  <c r="P979" i="10" s="1"/>
  <c r="L978" i="10"/>
  <c r="P978" i="10" s="1"/>
  <c r="L977" i="10"/>
  <c r="L976" i="10"/>
  <c r="P976" i="10" s="1"/>
  <c r="L975" i="10"/>
  <c r="P975" i="10" s="1"/>
  <c r="L974" i="10"/>
  <c r="P974" i="10" s="1"/>
  <c r="L973" i="10"/>
  <c r="P973" i="10" s="1"/>
  <c r="L972" i="10"/>
  <c r="L971" i="10"/>
  <c r="L970" i="10"/>
  <c r="L969" i="10"/>
  <c r="L968" i="10"/>
  <c r="L967" i="10"/>
  <c r="L966" i="10"/>
  <c r="L965" i="10"/>
  <c r="Q965" i="10" s="1"/>
  <c r="L964" i="10"/>
  <c r="L963" i="10"/>
  <c r="L962" i="10"/>
  <c r="L961" i="10"/>
  <c r="Q961" i="10" s="1"/>
  <c r="L960" i="10"/>
  <c r="L959" i="10"/>
  <c r="L958" i="10"/>
  <c r="L957" i="10"/>
  <c r="Q957" i="10" s="1"/>
  <c r="L956" i="10"/>
  <c r="L955" i="10"/>
  <c r="L954" i="10"/>
  <c r="L953" i="10"/>
  <c r="Q953" i="10" s="1"/>
  <c r="L952" i="10"/>
  <c r="L951" i="10"/>
  <c r="L950" i="10"/>
  <c r="L949" i="10"/>
  <c r="Q949" i="10" s="1"/>
  <c r="L948" i="10"/>
  <c r="L947" i="10"/>
  <c r="L946" i="10"/>
  <c r="L945" i="10"/>
  <c r="Q945" i="10" s="1"/>
  <c r="L944" i="10"/>
  <c r="L943" i="10"/>
  <c r="L942" i="10"/>
  <c r="L941" i="10"/>
  <c r="Q941" i="10" s="1"/>
  <c r="L940" i="10"/>
  <c r="L939" i="10"/>
  <c r="L938" i="10"/>
  <c r="L937" i="10"/>
  <c r="L936" i="10"/>
  <c r="L935" i="10"/>
  <c r="L934" i="10"/>
  <c r="L933" i="10"/>
  <c r="Q933" i="10" s="1"/>
  <c r="L932" i="10"/>
  <c r="L931" i="10"/>
  <c r="L930" i="10"/>
  <c r="L929" i="10"/>
  <c r="Q929" i="10" s="1"/>
  <c r="L928" i="10"/>
  <c r="L927" i="10"/>
  <c r="L926" i="10"/>
  <c r="L925" i="10"/>
  <c r="Q925" i="10" s="1"/>
  <c r="L924" i="10"/>
  <c r="P924" i="10" s="1"/>
  <c r="L923" i="10"/>
  <c r="L922" i="10"/>
  <c r="L921" i="10"/>
  <c r="Q921" i="10" s="1"/>
  <c r="L920" i="10"/>
  <c r="L919" i="10"/>
  <c r="L918" i="10"/>
  <c r="L917" i="10"/>
  <c r="Q917" i="10" s="1"/>
  <c r="L916" i="10"/>
  <c r="L915" i="10"/>
  <c r="L913" i="10"/>
  <c r="P913" i="10" s="1"/>
  <c r="L912" i="10"/>
  <c r="L911" i="10"/>
  <c r="P911" i="10" s="1"/>
  <c r="L910" i="10"/>
  <c r="P910" i="10" s="1"/>
  <c r="L909" i="10"/>
  <c r="L908" i="10"/>
  <c r="P908" i="10" s="1"/>
  <c r="L907" i="10"/>
  <c r="P907" i="10" s="1"/>
  <c r="L906" i="10"/>
  <c r="P906" i="10" s="1"/>
  <c r="L905" i="10"/>
  <c r="P905" i="10" s="1"/>
  <c r="L904" i="10"/>
  <c r="L903" i="10"/>
  <c r="L902" i="10"/>
  <c r="L901" i="10"/>
  <c r="L900" i="10"/>
  <c r="Q900" i="10" s="1"/>
  <c r="L899" i="10"/>
  <c r="L898" i="10"/>
  <c r="L897" i="10"/>
  <c r="L896" i="10"/>
  <c r="L895" i="10"/>
  <c r="L894" i="10"/>
  <c r="L893" i="10"/>
  <c r="L892" i="10"/>
  <c r="Q892" i="10" s="1"/>
  <c r="L891" i="10"/>
  <c r="L890" i="10"/>
  <c r="L889" i="10"/>
  <c r="L888" i="10"/>
  <c r="L887" i="10"/>
  <c r="P887" i="10" s="1"/>
  <c r="L886" i="10"/>
  <c r="P886" i="10" s="1"/>
  <c r="L885" i="10"/>
  <c r="P885" i="10" s="1"/>
  <c r="L884" i="10"/>
  <c r="L883" i="10"/>
  <c r="L882" i="10"/>
  <c r="L881" i="10"/>
  <c r="L880" i="10"/>
  <c r="L879" i="10"/>
  <c r="L878" i="10"/>
  <c r="P878" i="10" s="1"/>
  <c r="L877" i="10"/>
  <c r="L876" i="10"/>
  <c r="Q876" i="10" s="1"/>
  <c r="L875" i="10"/>
  <c r="L874" i="10"/>
  <c r="P874" i="10" s="1"/>
  <c r="L873" i="10"/>
  <c r="P873" i="10" s="1"/>
  <c r="L872" i="10"/>
  <c r="P872" i="10" s="1"/>
  <c r="L871" i="10"/>
  <c r="P871" i="10" s="1"/>
  <c r="L870" i="10"/>
  <c r="P870" i="10" s="1"/>
  <c r="L869" i="10"/>
  <c r="P869" i="10" s="1"/>
  <c r="L868" i="10"/>
  <c r="Q868" i="10" s="1"/>
  <c r="L867" i="10"/>
  <c r="L866" i="10"/>
  <c r="P866" i="10" s="1"/>
  <c r="L865" i="10"/>
  <c r="L864" i="10"/>
  <c r="Q864" i="10" s="1"/>
  <c r="L863" i="10"/>
  <c r="L862" i="10"/>
  <c r="P862" i="10" s="1"/>
  <c r="L861" i="10"/>
  <c r="L860" i="10"/>
  <c r="Q860" i="10" s="1"/>
  <c r="L859" i="10"/>
  <c r="P859" i="10" s="1"/>
  <c r="L858" i="10"/>
  <c r="L857" i="10"/>
  <c r="L856" i="10"/>
  <c r="L855" i="10"/>
  <c r="L854" i="10"/>
  <c r="L853" i="10"/>
  <c r="P853" i="10" s="1"/>
  <c r="L852" i="10"/>
  <c r="Q852" i="10" s="1"/>
  <c r="L851" i="10"/>
  <c r="L850" i="10"/>
  <c r="L849" i="10"/>
  <c r="L848" i="10"/>
  <c r="Q848" i="10" s="1"/>
  <c r="L847" i="10"/>
  <c r="L846" i="10"/>
  <c r="L845" i="10"/>
  <c r="L844" i="10"/>
  <c r="Q844" i="10" s="1"/>
  <c r="L843" i="10"/>
  <c r="L842" i="10"/>
  <c r="L841" i="10"/>
  <c r="P841" i="10" s="1"/>
  <c r="L840" i="10"/>
  <c r="Q840" i="10" s="1"/>
  <c r="L839" i="10"/>
  <c r="L838" i="10"/>
  <c r="L837" i="10"/>
  <c r="P837" i="10" s="1"/>
  <c r="L836" i="10"/>
  <c r="L835" i="10"/>
  <c r="P835" i="10" s="1"/>
  <c r="L834" i="10"/>
  <c r="P834" i="10" s="1"/>
  <c r="L833" i="10"/>
  <c r="P833" i="10" s="1"/>
  <c r="L832" i="10"/>
  <c r="P832" i="10" s="1"/>
  <c r="L831" i="10"/>
  <c r="P831" i="10" s="1"/>
  <c r="L830" i="10"/>
  <c r="L829" i="10"/>
  <c r="L828" i="10"/>
  <c r="Q828" i="10" s="1"/>
  <c r="L827" i="10"/>
  <c r="P827" i="10" s="1"/>
  <c r="L826" i="10"/>
  <c r="P826" i="10" s="1"/>
  <c r="L825" i="10"/>
  <c r="L824" i="10"/>
  <c r="Q824" i="10" s="1"/>
  <c r="L823" i="10"/>
  <c r="L822" i="10"/>
  <c r="L821" i="10"/>
  <c r="L820" i="10"/>
  <c r="Q820" i="10" s="1"/>
  <c r="L819" i="10"/>
  <c r="L818" i="10"/>
  <c r="L817" i="10"/>
  <c r="L816" i="10"/>
  <c r="L815" i="10"/>
  <c r="L814" i="10"/>
  <c r="L813" i="10"/>
  <c r="L812" i="10"/>
  <c r="Q812" i="10" s="1"/>
  <c r="L811" i="10"/>
  <c r="L810" i="10"/>
  <c r="L809" i="10"/>
  <c r="L808" i="10"/>
  <c r="Q808" i="10" s="1"/>
  <c r="L807" i="10"/>
  <c r="L806" i="10"/>
  <c r="L805" i="10"/>
  <c r="L804" i="10"/>
  <c r="L803" i="10"/>
  <c r="L802" i="10"/>
  <c r="L800" i="10"/>
  <c r="L799" i="10"/>
  <c r="K799" i="10" s="1"/>
  <c r="L798" i="10"/>
  <c r="L797" i="10"/>
  <c r="L796" i="10"/>
  <c r="L795" i="10"/>
  <c r="K795" i="10" s="1"/>
  <c r="L794" i="10"/>
  <c r="L793" i="10"/>
  <c r="L792" i="10"/>
  <c r="L791" i="10"/>
  <c r="K791" i="10" s="1"/>
  <c r="L790" i="10"/>
  <c r="L789" i="10"/>
  <c r="L788" i="10"/>
  <c r="L787" i="10"/>
  <c r="K787" i="10" s="1"/>
  <c r="L786" i="10"/>
  <c r="P786" i="10" s="1"/>
  <c r="L785" i="10"/>
  <c r="L784" i="10"/>
  <c r="L783" i="10"/>
  <c r="K783" i="10" s="1"/>
  <c r="L782" i="10"/>
  <c r="L781" i="10"/>
  <c r="L780" i="10"/>
  <c r="L779" i="10"/>
  <c r="P779" i="10" s="1"/>
  <c r="L778" i="10"/>
  <c r="P778" i="10" s="1"/>
  <c r="L777" i="10"/>
  <c r="L776" i="10"/>
  <c r="L775" i="10"/>
  <c r="L774" i="10"/>
  <c r="L773" i="10"/>
  <c r="L772" i="10"/>
  <c r="L771" i="10"/>
  <c r="L770" i="10"/>
  <c r="L769" i="10"/>
  <c r="P769" i="10" s="1"/>
  <c r="L768" i="10"/>
  <c r="L767" i="10"/>
  <c r="L766" i="10"/>
  <c r="P766" i="10" s="1"/>
  <c r="L765" i="10"/>
  <c r="P765" i="10" s="1"/>
  <c r="L764" i="10"/>
  <c r="P764" i="10" s="1"/>
  <c r="L763" i="10"/>
  <c r="P763" i="10" s="1"/>
  <c r="L762" i="10"/>
  <c r="P762" i="10" s="1"/>
  <c r="L761" i="10"/>
  <c r="P761" i="10" s="1"/>
  <c r="L760" i="10"/>
  <c r="P760" i="10" s="1"/>
  <c r="L759" i="10"/>
  <c r="L758" i="10"/>
  <c r="L757" i="10"/>
  <c r="L756" i="10"/>
  <c r="L755" i="10"/>
  <c r="L754" i="10"/>
  <c r="P754" i="10" s="1"/>
  <c r="L753" i="10"/>
  <c r="P753" i="10" s="1"/>
  <c r="L752" i="10"/>
  <c r="L751" i="10"/>
  <c r="L750" i="10"/>
  <c r="L749" i="10"/>
  <c r="L748" i="10"/>
  <c r="L747" i="10"/>
  <c r="L746" i="10"/>
  <c r="L745" i="10"/>
  <c r="P745" i="10" s="1"/>
  <c r="L744" i="10"/>
  <c r="P744" i="10" s="1"/>
  <c r="L743" i="10"/>
  <c r="P743" i="10" s="1"/>
  <c r="L742" i="10"/>
  <c r="L741" i="10"/>
  <c r="L740" i="10"/>
  <c r="L739" i="10"/>
  <c r="L738" i="10"/>
  <c r="L737" i="10"/>
  <c r="L736" i="10"/>
  <c r="L735" i="10"/>
  <c r="L734" i="10"/>
  <c r="L733" i="10"/>
  <c r="L732" i="10"/>
  <c r="L731" i="10"/>
  <c r="L730" i="10"/>
  <c r="L729" i="10"/>
  <c r="L728" i="10"/>
  <c r="L727" i="10"/>
  <c r="L726" i="10"/>
  <c r="L725" i="10"/>
  <c r="L724" i="10"/>
  <c r="L723" i="10"/>
  <c r="L722" i="10"/>
  <c r="L721" i="10"/>
  <c r="L720" i="10"/>
  <c r="L719" i="10"/>
  <c r="L718" i="10"/>
  <c r="L717" i="10"/>
  <c r="L716" i="10"/>
  <c r="P716" i="10" s="1"/>
  <c r="L715" i="10"/>
  <c r="L714" i="10"/>
  <c r="L713" i="10"/>
  <c r="L712" i="10"/>
  <c r="L711" i="10"/>
  <c r="L710" i="10"/>
  <c r="P710" i="10" s="1"/>
  <c r="L709" i="10"/>
  <c r="P709" i="10" s="1"/>
  <c r="L708" i="10"/>
  <c r="L707" i="10"/>
  <c r="L706" i="10"/>
  <c r="L705" i="10"/>
  <c r="L704" i="10"/>
  <c r="L703" i="10"/>
  <c r="L702" i="10"/>
  <c r="L701" i="10"/>
  <c r="L700" i="10"/>
  <c r="L699" i="10"/>
  <c r="L698" i="10"/>
  <c r="L697" i="10"/>
  <c r="L696" i="10"/>
  <c r="L695" i="10"/>
  <c r="L694" i="10"/>
  <c r="L693" i="10"/>
  <c r="P693" i="10" s="1"/>
  <c r="L692" i="10"/>
  <c r="P692" i="10" s="1"/>
  <c r="L691" i="10"/>
  <c r="L690" i="10"/>
  <c r="L689" i="10"/>
  <c r="P689" i="10" s="1"/>
  <c r="L688" i="10"/>
  <c r="P688" i="10" s="1"/>
  <c r="L687" i="10"/>
  <c r="L686" i="10"/>
  <c r="L685" i="10"/>
  <c r="P685" i="10" s="1"/>
  <c r="L684" i="10"/>
  <c r="P684" i="10" s="1"/>
  <c r="L683" i="10"/>
  <c r="K683" i="10" s="1"/>
  <c r="L682" i="10"/>
  <c r="P682" i="10" s="1"/>
  <c r="L681" i="10"/>
  <c r="L680" i="10"/>
  <c r="P680" i="10" s="1"/>
  <c r="L679" i="10"/>
  <c r="P679" i="10" s="1"/>
  <c r="L678" i="10"/>
  <c r="P678" i="10" s="1"/>
  <c r="L677" i="10"/>
  <c r="P677" i="10" s="1"/>
  <c r="L676" i="10"/>
  <c r="P676" i="10" s="1"/>
  <c r="L675" i="10"/>
  <c r="L674" i="10"/>
  <c r="P674" i="10" s="1"/>
  <c r="L673" i="10"/>
  <c r="P673" i="10" s="1"/>
  <c r="L672" i="10"/>
  <c r="P672" i="10" s="1"/>
  <c r="L671" i="10"/>
  <c r="P671" i="10" s="1"/>
  <c r="L670" i="10"/>
  <c r="P670" i="10" s="1"/>
  <c r="L669" i="10"/>
  <c r="P669" i="10" s="1"/>
  <c r="L668" i="10"/>
  <c r="P668" i="10" s="1"/>
  <c r="L667" i="10"/>
  <c r="L666" i="10"/>
  <c r="L665" i="10"/>
  <c r="P665" i="10" s="1"/>
  <c r="L664" i="10"/>
  <c r="P664" i="10" s="1"/>
  <c r="L663" i="10"/>
  <c r="P663" i="10" s="1"/>
  <c r="L662" i="10"/>
  <c r="P662" i="10" s="1"/>
  <c r="L661" i="10"/>
  <c r="P661" i="10" s="1"/>
  <c r="L660" i="10"/>
  <c r="L659" i="10"/>
  <c r="L658" i="10"/>
  <c r="P658" i="10" s="1"/>
  <c r="L657" i="10"/>
  <c r="P657" i="10" s="1"/>
  <c r="L656" i="10"/>
  <c r="P656" i="10" s="1"/>
  <c r="L655" i="10"/>
  <c r="L654" i="10"/>
  <c r="L653" i="10"/>
  <c r="P653" i="10" s="1"/>
  <c r="L652" i="10"/>
  <c r="L651" i="10"/>
  <c r="L650" i="10"/>
  <c r="L649" i="10"/>
  <c r="L648" i="10"/>
  <c r="P648" i="10" s="1"/>
  <c r="L647" i="10"/>
  <c r="L646" i="10"/>
  <c r="L645" i="10"/>
  <c r="L644" i="10"/>
  <c r="L643" i="10"/>
  <c r="L642" i="10"/>
  <c r="P642" i="10" s="1"/>
  <c r="L641" i="10"/>
  <c r="P641" i="10" s="1"/>
  <c r="L640" i="10"/>
  <c r="P640" i="10" s="1"/>
  <c r="L639" i="10"/>
  <c r="P639" i="10" s="1"/>
  <c r="L638" i="10"/>
  <c r="L637" i="10"/>
  <c r="L636" i="10"/>
  <c r="L635" i="10"/>
  <c r="L634" i="10"/>
  <c r="L633" i="10"/>
  <c r="P633" i="10" s="1"/>
  <c r="L632" i="10"/>
  <c r="P632" i="10" s="1"/>
  <c r="L631" i="10"/>
  <c r="L630" i="10"/>
  <c r="L629" i="10"/>
  <c r="L628" i="10"/>
  <c r="L627" i="10"/>
  <c r="L626" i="10"/>
  <c r="P626" i="10" s="1"/>
  <c r="L625" i="10"/>
  <c r="P625" i="10" s="1"/>
  <c r="L624" i="10"/>
  <c r="P624" i="10" s="1"/>
  <c r="L623" i="10"/>
  <c r="L622" i="10"/>
  <c r="P622" i="10" s="1"/>
  <c r="L621" i="10"/>
  <c r="P621" i="10" s="1"/>
  <c r="L620" i="10"/>
  <c r="P620" i="10" s="1"/>
  <c r="L619" i="10"/>
  <c r="P619" i="10" s="1"/>
  <c r="L618" i="10"/>
  <c r="P618" i="10" s="1"/>
  <c r="L617" i="10"/>
  <c r="P617" i="10" s="1"/>
  <c r="L616" i="10"/>
  <c r="L615" i="10"/>
  <c r="L614" i="10"/>
  <c r="L613" i="10"/>
  <c r="L612" i="10"/>
  <c r="L611" i="10"/>
  <c r="L610" i="10"/>
  <c r="P610" i="10" s="1"/>
  <c r="L609" i="10"/>
  <c r="P609" i="10" s="1"/>
  <c r="L608" i="10"/>
  <c r="L607" i="10"/>
  <c r="L606" i="10"/>
  <c r="L605" i="10"/>
  <c r="L604" i="10"/>
  <c r="L603" i="10"/>
  <c r="K603" i="10" s="1"/>
  <c r="L602" i="10"/>
  <c r="L601" i="10"/>
  <c r="L600" i="10"/>
  <c r="L599" i="10"/>
  <c r="L598" i="10"/>
  <c r="P598" i="10" s="1"/>
  <c r="L597" i="10"/>
  <c r="P597" i="10" s="1"/>
  <c r="L596" i="10"/>
  <c r="P596" i="10" s="1"/>
  <c r="L595" i="10"/>
  <c r="K595" i="10" s="1"/>
  <c r="L594" i="10"/>
  <c r="L593" i="10"/>
  <c r="L592" i="10"/>
  <c r="P592" i="10" s="1"/>
  <c r="L591" i="10"/>
  <c r="L590" i="10"/>
  <c r="P590" i="10" s="1"/>
  <c r="L589" i="10"/>
  <c r="L588" i="10"/>
  <c r="L587" i="10"/>
  <c r="L586" i="10"/>
  <c r="P586" i="10" s="1"/>
  <c r="L585" i="10"/>
  <c r="L584" i="10"/>
  <c r="L583" i="10"/>
  <c r="L582" i="10"/>
  <c r="P582" i="10" s="1"/>
  <c r="L581" i="10"/>
  <c r="P581" i="10" s="1"/>
  <c r="L580" i="10"/>
  <c r="P580" i="10" s="1"/>
  <c r="L579" i="10"/>
  <c r="P579" i="10" s="1"/>
  <c r="L578" i="10"/>
  <c r="L577" i="10"/>
  <c r="L576" i="10"/>
  <c r="P576" i="10" s="1"/>
  <c r="L575" i="10"/>
  <c r="Q575" i="10" s="1"/>
  <c r="L570" i="10"/>
  <c r="L569" i="10"/>
  <c r="L568" i="10"/>
  <c r="L567" i="10"/>
  <c r="Q567" i="10" s="1"/>
  <c r="L566" i="10"/>
  <c r="L565" i="10"/>
  <c r="L564" i="10"/>
  <c r="L563" i="10"/>
  <c r="Q563" i="10" s="1"/>
  <c r="L562" i="10"/>
  <c r="L561" i="10"/>
  <c r="L560" i="10"/>
  <c r="L559" i="10"/>
  <c r="Q559" i="10" s="1"/>
  <c r="L558" i="10"/>
  <c r="L557" i="10"/>
  <c r="L556" i="10"/>
  <c r="L555" i="10"/>
  <c r="Q555" i="10" s="1"/>
  <c r="L554" i="10"/>
  <c r="L553" i="10"/>
  <c r="L552" i="10"/>
  <c r="L551" i="10"/>
  <c r="Q551" i="10" s="1"/>
  <c r="L550" i="10"/>
  <c r="L549" i="10"/>
  <c r="L548" i="10"/>
  <c r="L547" i="10"/>
  <c r="Q547" i="10" s="1"/>
  <c r="L546" i="10"/>
  <c r="L545" i="10"/>
  <c r="L544" i="10"/>
  <c r="L543" i="10"/>
  <c r="Q543" i="10" s="1"/>
  <c r="L542" i="10"/>
  <c r="L541" i="10"/>
  <c r="L540" i="10"/>
  <c r="L539" i="10"/>
  <c r="Q539" i="10" s="1"/>
  <c r="L538" i="10"/>
  <c r="L537" i="10"/>
  <c r="L536" i="10"/>
  <c r="L535" i="10"/>
  <c r="Q535" i="10" s="1"/>
  <c r="L534" i="10"/>
  <c r="L533" i="10"/>
  <c r="L532" i="10"/>
  <c r="L531" i="10"/>
  <c r="Q531" i="10" s="1"/>
  <c r="L530" i="10"/>
  <c r="L529" i="10"/>
  <c r="P529" i="10" s="1"/>
  <c r="L528" i="10"/>
  <c r="P528" i="10" s="1"/>
  <c r="L527" i="10"/>
  <c r="Q527" i="10" s="1"/>
  <c r="L526" i="10"/>
  <c r="P526" i="10" s="1"/>
  <c r="L525" i="10"/>
  <c r="P525" i="10" s="1"/>
  <c r="L524" i="10"/>
  <c r="L523" i="10"/>
  <c r="Q523" i="10" s="1"/>
  <c r="L522" i="10"/>
  <c r="P522" i="10" s="1"/>
  <c r="L521" i="10"/>
  <c r="L520" i="10"/>
  <c r="L519" i="10"/>
  <c r="Q519" i="10" s="1"/>
  <c r="L518" i="10"/>
  <c r="L517" i="10"/>
  <c r="L516" i="10"/>
  <c r="L515" i="10"/>
  <c r="Q515" i="10" s="1"/>
  <c r="L514" i="10"/>
  <c r="P514" i="10" s="1"/>
  <c r="L513" i="10"/>
  <c r="P513" i="10" s="1"/>
  <c r="L512" i="10"/>
  <c r="P512" i="10" s="1"/>
  <c r="L511" i="10"/>
  <c r="L510" i="10"/>
  <c r="P510" i="10" s="1"/>
  <c r="L509" i="10"/>
  <c r="L508" i="10"/>
  <c r="L507" i="10"/>
  <c r="Q507" i="10" s="1"/>
  <c r="L506" i="10"/>
  <c r="L505" i="10"/>
  <c r="L504" i="10"/>
  <c r="L503" i="10"/>
  <c r="Q503" i="10" s="1"/>
  <c r="L502" i="10"/>
  <c r="L501" i="10"/>
  <c r="L500" i="10"/>
  <c r="L499" i="10"/>
  <c r="Q499" i="10" s="1"/>
  <c r="L498" i="10"/>
  <c r="L497" i="10"/>
  <c r="L496" i="10"/>
  <c r="P496" i="10" s="1"/>
  <c r="L495" i="10"/>
  <c r="Q495" i="10" s="1"/>
  <c r="L494" i="10"/>
  <c r="L493" i="10"/>
  <c r="L492" i="10"/>
  <c r="L491" i="10"/>
  <c r="Q491" i="10" s="1"/>
  <c r="L490" i="10"/>
  <c r="L489" i="10"/>
  <c r="P489" i="10" s="1"/>
  <c r="L488" i="10"/>
  <c r="P488" i="10" s="1"/>
  <c r="L487" i="10"/>
  <c r="P487" i="10" s="1"/>
  <c r="L486" i="10"/>
  <c r="P486" i="10" s="1"/>
  <c r="L485" i="10"/>
  <c r="P485" i="10" s="1"/>
  <c r="L484" i="10"/>
  <c r="P484" i="10" s="1"/>
  <c r="L483" i="10"/>
  <c r="L482" i="10"/>
  <c r="L481" i="10"/>
  <c r="P481" i="10" s="1"/>
  <c r="L480" i="10"/>
  <c r="L479" i="10"/>
  <c r="Q479" i="10" s="1"/>
  <c r="L478" i="10"/>
  <c r="L477" i="10"/>
  <c r="P477" i="10" s="1"/>
  <c r="L476" i="10"/>
  <c r="L475" i="10"/>
  <c r="Q475" i="10" s="1"/>
  <c r="L474" i="10"/>
  <c r="P474" i="10" s="1"/>
  <c r="L473" i="10"/>
  <c r="L472" i="10"/>
  <c r="L471" i="10"/>
  <c r="Q471" i="10" s="1"/>
  <c r="L470" i="10"/>
  <c r="L469" i="10"/>
  <c r="L468" i="10"/>
  <c r="L467" i="10"/>
  <c r="L466" i="10"/>
  <c r="L465" i="10"/>
  <c r="L464" i="10"/>
  <c r="L463" i="10"/>
  <c r="Q463" i="10" s="1"/>
  <c r="L462" i="10"/>
  <c r="L461" i="10"/>
  <c r="L460" i="10"/>
  <c r="L459" i="10"/>
  <c r="Q459" i="10" s="1"/>
  <c r="L458" i="10"/>
  <c r="L457" i="10"/>
  <c r="L456" i="10"/>
  <c r="L455" i="10"/>
  <c r="Q455" i="10" s="1"/>
  <c r="L454" i="10"/>
  <c r="L453" i="10"/>
  <c r="L452" i="10"/>
  <c r="L451" i="10"/>
  <c r="Q451" i="10" s="1"/>
  <c r="L450" i="10"/>
  <c r="L449" i="10"/>
  <c r="L448" i="10"/>
  <c r="L447" i="10"/>
  <c r="Q447" i="10" s="1"/>
  <c r="L446" i="10"/>
  <c r="L445" i="10"/>
  <c r="L444" i="10"/>
  <c r="L443" i="10"/>
  <c r="Q443" i="10" s="1"/>
  <c r="L442" i="10"/>
  <c r="L441" i="10"/>
  <c r="L440" i="10"/>
  <c r="L439" i="10"/>
  <c r="Q439" i="10" s="1"/>
  <c r="L438" i="10"/>
  <c r="L437" i="10"/>
  <c r="P437" i="10" s="1"/>
  <c r="L436" i="10"/>
  <c r="L435" i="10"/>
  <c r="L434" i="10"/>
  <c r="L433" i="10"/>
  <c r="L432" i="10"/>
  <c r="P432" i="10" s="1"/>
  <c r="L431" i="10"/>
  <c r="Q431" i="10" s="1"/>
  <c r="L430" i="10"/>
  <c r="L429" i="10"/>
  <c r="P429" i="10" s="1"/>
  <c r="L428" i="10"/>
  <c r="P428" i="10" s="1"/>
  <c r="L427" i="10"/>
  <c r="Q427" i="10" s="1"/>
  <c r="L426" i="10"/>
  <c r="L425" i="10"/>
  <c r="P425" i="10" s="1"/>
  <c r="L424" i="10"/>
  <c r="L423" i="10"/>
  <c r="Q423" i="10" s="1"/>
  <c r="L422" i="10"/>
  <c r="L421" i="10"/>
  <c r="L420" i="10"/>
  <c r="L419" i="10"/>
  <c r="Q419" i="10" s="1"/>
  <c r="L418" i="10"/>
  <c r="L417" i="10"/>
  <c r="L416" i="10"/>
  <c r="L415" i="10"/>
  <c r="Q415" i="10" s="1"/>
  <c r="L414" i="10"/>
  <c r="L413" i="10"/>
  <c r="L412" i="10"/>
  <c r="L411" i="10"/>
  <c r="Q411" i="10" s="1"/>
  <c r="L410" i="10"/>
  <c r="L409" i="10"/>
  <c r="L408" i="10"/>
  <c r="L407" i="10"/>
  <c r="Q407" i="10" s="1"/>
  <c r="L406" i="10"/>
  <c r="L405" i="10"/>
  <c r="L404" i="10"/>
  <c r="L403" i="10"/>
  <c r="Q403" i="10" s="1"/>
  <c r="L402" i="10"/>
  <c r="L401" i="10"/>
  <c r="L400" i="10"/>
  <c r="L399" i="10"/>
  <c r="Q399" i="10" s="1"/>
  <c r="L398" i="10"/>
  <c r="L397" i="10"/>
  <c r="L396" i="10"/>
  <c r="L395" i="10"/>
  <c r="Q395" i="10" s="1"/>
  <c r="L394" i="10"/>
  <c r="P394" i="10" s="1"/>
  <c r="L393" i="10"/>
  <c r="L392" i="10"/>
  <c r="P392" i="10" s="1"/>
  <c r="L391" i="10"/>
  <c r="Q391" i="10" s="1"/>
  <c r="L390" i="10"/>
  <c r="L389" i="10"/>
  <c r="P389" i="10" s="1"/>
  <c r="L388" i="10"/>
  <c r="P388" i="10" s="1"/>
  <c r="L387" i="10"/>
  <c r="L386" i="10"/>
  <c r="L385" i="10"/>
  <c r="P385" i="10" s="1"/>
  <c r="L384" i="10"/>
  <c r="P384" i="10" s="1"/>
  <c r="L383" i="10"/>
  <c r="L382" i="10"/>
  <c r="L381" i="10"/>
  <c r="L380" i="10"/>
  <c r="L379" i="10"/>
  <c r="L378" i="10"/>
  <c r="L377" i="10"/>
  <c r="P377" i="10" s="1"/>
  <c r="L376" i="10"/>
  <c r="L375" i="10"/>
  <c r="L374" i="10"/>
  <c r="P374" i="10" s="1"/>
  <c r="L373" i="10"/>
  <c r="L372" i="10"/>
  <c r="P372" i="10" s="1"/>
  <c r="L371" i="10"/>
  <c r="Q371" i="10" s="1"/>
  <c r="L370" i="10"/>
  <c r="P370" i="10" s="1"/>
  <c r="L369" i="10"/>
  <c r="L368" i="10"/>
  <c r="P368" i="10" s="1"/>
  <c r="L367" i="10"/>
  <c r="Q367" i="10" s="1"/>
  <c r="L366" i="10"/>
  <c r="L365" i="10"/>
  <c r="L364" i="10"/>
  <c r="P364" i="10" s="1"/>
  <c r="L363" i="10"/>
  <c r="Q363" i="10" s="1"/>
  <c r="L362" i="10"/>
  <c r="L361" i="10"/>
  <c r="L360" i="10"/>
  <c r="L359" i="10"/>
  <c r="Q359" i="10" s="1"/>
  <c r="L358" i="10"/>
  <c r="L357" i="10"/>
  <c r="L356" i="10"/>
  <c r="L355" i="10"/>
  <c r="Q355" i="10" s="1"/>
  <c r="L354" i="10"/>
  <c r="L353" i="10"/>
  <c r="L352" i="10"/>
  <c r="L351" i="10"/>
  <c r="Q351" i="10" s="1"/>
  <c r="L350" i="10"/>
  <c r="L349" i="10"/>
  <c r="L348" i="10"/>
  <c r="L347" i="10"/>
  <c r="Q347" i="10" s="1"/>
  <c r="L346" i="10"/>
  <c r="L345" i="10"/>
  <c r="L344" i="10"/>
  <c r="L343" i="10"/>
  <c r="L342" i="10"/>
  <c r="L341" i="10"/>
  <c r="L340" i="10"/>
  <c r="L339" i="10"/>
  <c r="Q339" i="10" s="1"/>
  <c r="L338" i="10"/>
  <c r="L337" i="10"/>
  <c r="L336" i="10"/>
  <c r="L335" i="10"/>
  <c r="P335" i="10" s="1"/>
  <c r="L334" i="10"/>
  <c r="P334" i="10" s="1"/>
  <c r="L333" i="10"/>
  <c r="L332" i="10"/>
  <c r="P332" i="10" s="1"/>
  <c r="L331" i="10"/>
  <c r="Q331" i="10" s="1"/>
  <c r="L330" i="10"/>
  <c r="P330" i="10" s="1"/>
  <c r="L329" i="10"/>
  <c r="L328" i="10"/>
  <c r="L327" i="10"/>
  <c r="Q327" i="10" s="1"/>
  <c r="L326" i="10"/>
  <c r="L325" i="10"/>
  <c r="P325" i="10" s="1"/>
  <c r="L324" i="10"/>
  <c r="L323" i="10"/>
  <c r="Q323" i="10" s="1"/>
  <c r="L322" i="10"/>
  <c r="P322" i="10" s="1"/>
  <c r="L321" i="10"/>
  <c r="L320" i="10"/>
  <c r="P320" i="10" s="1"/>
  <c r="L319" i="10"/>
  <c r="Q319" i="10" s="1"/>
  <c r="L318" i="10"/>
  <c r="L317" i="10"/>
  <c r="P317" i="10" s="1"/>
  <c r="L316" i="10"/>
  <c r="L315" i="10"/>
  <c r="L314" i="10"/>
  <c r="L313" i="10"/>
  <c r="L312" i="10"/>
  <c r="L311" i="10"/>
  <c r="Q311" i="10" s="1"/>
  <c r="L310" i="10"/>
  <c r="L309" i="10"/>
  <c r="L308" i="10"/>
  <c r="L307" i="10"/>
  <c r="Q307" i="10" s="1"/>
  <c r="L306" i="10"/>
  <c r="L305" i="10"/>
  <c r="L304" i="10"/>
  <c r="L303" i="10"/>
  <c r="Q303" i="10" s="1"/>
  <c r="L302" i="10"/>
  <c r="L301" i="10"/>
  <c r="L300" i="10"/>
  <c r="L299" i="10"/>
  <c r="P299" i="10" s="1"/>
  <c r="L298" i="10"/>
  <c r="L297" i="10"/>
  <c r="G1065" i="10"/>
  <c r="G1064" i="10"/>
  <c r="G1063" i="10"/>
  <c r="G1062" i="10"/>
  <c r="G1061" i="10"/>
  <c r="G1060" i="10"/>
  <c r="T1060" i="10" s="1"/>
  <c r="G1059" i="10"/>
  <c r="G1058" i="10"/>
  <c r="G1057" i="10"/>
  <c r="G1056" i="10"/>
  <c r="G1055" i="10"/>
  <c r="G1054" i="10"/>
  <c r="G1053" i="10"/>
  <c r="G1052" i="10"/>
  <c r="G1051" i="10"/>
  <c r="T1051" i="10" s="1"/>
  <c r="G1050" i="10"/>
  <c r="T1050" i="10" s="1"/>
  <c r="G1049" i="10"/>
  <c r="G1048" i="10"/>
  <c r="T1048" i="10" s="1"/>
  <c r="G1047" i="10"/>
  <c r="G1046" i="10"/>
  <c r="T1046" i="10" s="1"/>
  <c r="G1045" i="10"/>
  <c r="G1044" i="10"/>
  <c r="T1044" i="10" s="1"/>
  <c r="G1043" i="10"/>
  <c r="G1042" i="10"/>
  <c r="G1041" i="10"/>
  <c r="T1041" i="10" s="1"/>
  <c r="G1040" i="10"/>
  <c r="G1039" i="10"/>
  <c r="G1038" i="10"/>
  <c r="G1037" i="10"/>
  <c r="T1037" i="10" s="1"/>
  <c r="G1036" i="10"/>
  <c r="T1036" i="10" s="1"/>
  <c r="G1035" i="10"/>
  <c r="G1034" i="10"/>
  <c r="G1033" i="10"/>
  <c r="T1033" i="10" s="1"/>
  <c r="G1032" i="10"/>
  <c r="G1031" i="10"/>
  <c r="T1031" i="10" s="1"/>
  <c r="G1030" i="10"/>
  <c r="G1029" i="10"/>
  <c r="T1029" i="10" s="1"/>
  <c r="G1028" i="10"/>
  <c r="G1027" i="10"/>
  <c r="G1026" i="10"/>
  <c r="T1026" i="10" s="1"/>
  <c r="G1025" i="10"/>
  <c r="T1025" i="10" s="1"/>
  <c r="G1024" i="10"/>
  <c r="G1023" i="10"/>
  <c r="G1022" i="10"/>
  <c r="T1022" i="10" s="1"/>
  <c r="G1021" i="10"/>
  <c r="G1020" i="10"/>
  <c r="G1019" i="10"/>
  <c r="G1018" i="10"/>
  <c r="G1017" i="10"/>
  <c r="G1016" i="10"/>
  <c r="G1015" i="10"/>
  <c r="G1014" i="10"/>
  <c r="G1013" i="10"/>
  <c r="G1012" i="10"/>
  <c r="G1011" i="10"/>
  <c r="G1010" i="10"/>
  <c r="G1009" i="10"/>
  <c r="G1008" i="10"/>
  <c r="G1007" i="10"/>
  <c r="G1006" i="10"/>
  <c r="G1005" i="10"/>
  <c r="G1004" i="10"/>
  <c r="G1003" i="10"/>
  <c r="G1002" i="10"/>
  <c r="G1001" i="10"/>
  <c r="G1000" i="10"/>
  <c r="G999" i="10"/>
  <c r="G998" i="10"/>
  <c r="G997" i="10"/>
  <c r="G996" i="10"/>
  <c r="G995" i="10"/>
  <c r="G994" i="10"/>
  <c r="G993" i="10"/>
  <c r="G992" i="10"/>
  <c r="G991" i="10"/>
  <c r="G990" i="10"/>
  <c r="G989" i="10"/>
  <c r="G988" i="10"/>
  <c r="G987" i="10"/>
  <c r="G986" i="10"/>
  <c r="G985" i="10"/>
  <c r="G984" i="10"/>
  <c r="G983" i="10"/>
  <c r="G982" i="10"/>
  <c r="G981" i="10"/>
  <c r="G980" i="10"/>
  <c r="G979" i="10"/>
  <c r="G978" i="10"/>
  <c r="G977" i="10"/>
  <c r="G976" i="10"/>
  <c r="G975" i="10"/>
  <c r="G974" i="10"/>
  <c r="G973" i="10"/>
  <c r="G972" i="10"/>
  <c r="T972" i="10" s="1"/>
  <c r="G971" i="10"/>
  <c r="G970" i="10"/>
  <c r="G969" i="10"/>
  <c r="T969" i="10" s="1"/>
  <c r="G968" i="10"/>
  <c r="T968" i="10" s="1"/>
  <c r="G967" i="10"/>
  <c r="T967" i="10" s="1"/>
  <c r="G966" i="10"/>
  <c r="T966" i="10" s="1"/>
  <c r="G965" i="10"/>
  <c r="T965" i="10" s="1"/>
  <c r="G964" i="10"/>
  <c r="T964" i="10" s="1"/>
  <c r="G963" i="10"/>
  <c r="T963" i="10" s="1"/>
  <c r="G962" i="10"/>
  <c r="T962" i="10" s="1"/>
  <c r="G961" i="10"/>
  <c r="G960" i="10"/>
  <c r="G959" i="10"/>
  <c r="T959" i="10" s="1"/>
  <c r="G958" i="10"/>
  <c r="G957" i="10"/>
  <c r="T957" i="10" s="1"/>
  <c r="G956" i="10"/>
  <c r="G955" i="10"/>
  <c r="G954" i="10"/>
  <c r="G953" i="10"/>
  <c r="T953" i="10" s="1"/>
  <c r="G952" i="10"/>
  <c r="T952" i="10" s="1"/>
  <c r="G951" i="10"/>
  <c r="G950" i="10"/>
  <c r="G949" i="10"/>
  <c r="G948" i="10"/>
  <c r="T948" i="10" s="1"/>
  <c r="G947" i="10"/>
  <c r="T947" i="10" s="1"/>
  <c r="G946" i="10"/>
  <c r="G945" i="10"/>
  <c r="T945" i="10" s="1"/>
  <c r="G944" i="10"/>
  <c r="T944" i="10" s="1"/>
  <c r="G943" i="10"/>
  <c r="G942" i="10"/>
  <c r="G941" i="10"/>
  <c r="G940" i="10"/>
  <c r="G939" i="10"/>
  <c r="T939" i="10" s="1"/>
  <c r="G938" i="10"/>
  <c r="T938" i="10" s="1"/>
  <c r="G937" i="10"/>
  <c r="G936" i="10"/>
  <c r="G935" i="10"/>
  <c r="G934" i="10"/>
  <c r="G933" i="10"/>
  <c r="G932" i="10"/>
  <c r="G931" i="10"/>
  <c r="G930" i="10"/>
  <c r="G929" i="10"/>
  <c r="G928" i="10"/>
  <c r="T928" i="10" s="1"/>
  <c r="G927" i="10"/>
  <c r="G926" i="10"/>
  <c r="T926" i="10" s="1"/>
  <c r="G925" i="10"/>
  <c r="G924" i="10"/>
  <c r="G923" i="10"/>
  <c r="G922" i="10"/>
  <c r="T922" i="10" s="1"/>
  <c r="G921" i="10"/>
  <c r="T921" i="10" s="1"/>
  <c r="G920" i="10"/>
  <c r="T920" i="10" s="1"/>
  <c r="G919" i="10"/>
  <c r="G918" i="10"/>
  <c r="G917" i="10"/>
  <c r="G916" i="10"/>
  <c r="G915" i="10"/>
  <c r="I914" i="10"/>
  <c r="H914" i="10"/>
  <c r="E914" i="10"/>
  <c r="D914" i="10"/>
  <c r="C914" i="10"/>
  <c r="G913" i="10"/>
  <c r="G912" i="10"/>
  <c r="G911" i="10"/>
  <c r="G910" i="10"/>
  <c r="G909" i="10"/>
  <c r="G908" i="10"/>
  <c r="G907" i="10"/>
  <c r="G906" i="10"/>
  <c r="G905" i="10"/>
  <c r="G904" i="10"/>
  <c r="G903" i="10"/>
  <c r="G902" i="10"/>
  <c r="G901" i="10"/>
  <c r="G900" i="10"/>
  <c r="G899" i="10"/>
  <c r="G898" i="10"/>
  <c r="G897" i="10"/>
  <c r="G896" i="10"/>
  <c r="G895" i="10"/>
  <c r="G894" i="10"/>
  <c r="T894" i="10" s="1"/>
  <c r="G893" i="10"/>
  <c r="G892" i="10"/>
  <c r="G891" i="10"/>
  <c r="G890" i="10"/>
  <c r="G889" i="10"/>
  <c r="G888" i="10"/>
  <c r="G887" i="10"/>
  <c r="G886" i="10"/>
  <c r="G885" i="10"/>
  <c r="G884" i="10"/>
  <c r="G883" i="10"/>
  <c r="G882" i="10"/>
  <c r="G881" i="10"/>
  <c r="G880" i="10"/>
  <c r="T880" i="10" s="1"/>
  <c r="G879" i="10"/>
  <c r="T879" i="10" s="1"/>
  <c r="G878" i="10"/>
  <c r="G877" i="10"/>
  <c r="G876" i="10"/>
  <c r="G875" i="10"/>
  <c r="G874" i="10"/>
  <c r="G873" i="10"/>
  <c r="G872" i="10"/>
  <c r="G871" i="10"/>
  <c r="G870" i="10"/>
  <c r="G869" i="10"/>
  <c r="G868" i="10"/>
  <c r="G867" i="10"/>
  <c r="G866" i="10"/>
  <c r="G865" i="10"/>
  <c r="G864" i="10"/>
  <c r="G863" i="10"/>
  <c r="G862" i="10"/>
  <c r="G861" i="10"/>
  <c r="G860" i="10"/>
  <c r="G859" i="10"/>
  <c r="G858" i="10"/>
  <c r="G857" i="10"/>
  <c r="G856" i="10"/>
  <c r="G855" i="10"/>
  <c r="G854" i="10"/>
  <c r="G853" i="10"/>
  <c r="G852" i="10"/>
  <c r="G851" i="10"/>
  <c r="G850" i="10"/>
  <c r="G849" i="10"/>
  <c r="T849" i="10" s="1"/>
  <c r="G848" i="10"/>
  <c r="T848" i="10" s="1"/>
  <c r="G847" i="10"/>
  <c r="T847" i="10" s="1"/>
  <c r="G846" i="10"/>
  <c r="T846" i="10" s="1"/>
  <c r="G845" i="10"/>
  <c r="T845" i="10" s="1"/>
  <c r="G844" i="10"/>
  <c r="G843" i="10"/>
  <c r="G842" i="10"/>
  <c r="T842" i="10" s="1"/>
  <c r="G841" i="10"/>
  <c r="G840" i="10"/>
  <c r="G839" i="10"/>
  <c r="G838" i="10"/>
  <c r="G837" i="10"/>
  <c r="G836" i="10"/>
  <c r="G835" i="10"/>
  <c r="G834" i="10"/>
  <c r="G833" i="10"/>
  <c r="G832" i="10"/>
  <c r="G831" i="10"/>
  <c r="G830" i="10"/>
  <c r="G829" i="10"/>
  <c r="G828" i="10"/>
  <c r="G827" i="10"/>
  <c r="G826" i="10"/>
  <c r="G825" i="10"/>
  <c r="G824" i="10"/>
  <c r="G823" i="10"/>
  <c r="G822" i="10"/>
  <c r="G821" i="10"/>
  <c r="G820" i="10"/>
  <c r="G819" i="10"/>
  <c r="T819" i="10" s="1"/>
  <c r="G818" i="10"/>
  <c r="T818" i="10" s="1"/>
  <c r="G817" i="10"/>
  <c r="G816" i="10"/>
  <c r="T816" i="10" s="1"/>
  <c r="G815" i="10"/>
  <c r="T815" i="10" s="1"/>
  <c r="G814" i="10"/>
  <c r="T814" i="10" s="1"/>
  <c r="G813" i="10"/>
  <c r="T813" i="10" s="1"/>
  <c r="G812" i="10"/>
  <c r="T812" i="10" s="1"/>
  <c r="G811" i="10"/>
  <c r="T811" i="10" s="1"/>
  <c r="G810" i="10"/>
  <c r="T810" i="10" s="1"/>
  <c r="G809" i="10"/>
  <c r="T809" i="10" s="1"/>
  <c r="G808" i="10"/>
  <c r="T808" i="10" s="1"/>
  <c r="G807" i="10"/>
  <c r="G806" i="10"/>
  <c r="T806" i="10" s="1"/>
  <c r="G805" i="10"/>
  <c r="T805" i="10" s="1"/>
  <c r="G804" i="10"/>
  <c r="G803" i="10"/>
  <c r="T803" i="10" s="1"/>
  <c r="G802" i="10"/>
  <c r="T802" i="10" s="1"/>
  <c r="I801" i="10"/>
  <c r="H801" i="10"/>
  <c r="E801" i="10"/>
  <c r="D801" i="10"/>
  <c r="C801" i="10"/>
  <c r="I574" i="10"/>
  <c r="H574" i="10"/>
  <c r="E574" i="10"/>
  <c r="D574" i="10"/>
  <c r="C574" i="10"/>
  <c r="G570" i="10"/>
  <c r="G569" i="10"/>
  <c r="G568" i="10"/>
  <c r="G567" i="10"/>
  <c r="G566" i="10"/>
  <c r="T566" i="10" s="1"/>
  <c r="G565" i="10"/>
  <c r="G564" i="10"/>
  <c r="T564" i="10" s="1"/>
  <c r="G563" i="10"/>
  <c r="G562" i="10"/>
  <c r="G561" i="10"/>
  <c r="G560" i="10"/>
  <c r="G559" i="10"/>
  <c r="T559" i="10" s="1"/>
  <c r="G558" i="10"/>
  <c r="T558" i="10" s="1"/>
  <c r="G557" i="10"/>
  <c r="T557" i="10" s="1"/>
  <c r="G556" i="10"/>
  <c r="G555" i="10"/>
  <c r="T555" i="10" s="1"/>
  <c r="G554" i="10"/>
  <c r="G553" i="10"/>
  <c r="T553" i="10" s="1"/>
  <c r="G552" i="10"/>
  <c r="T552" i="10" s="1"/>
  <c r="G551" i="10"/>
  <c r="T551" i="10" s="1"/>
  <c r="G550" i="10"/>
  <c r="T550" i="10" s="1"/>
  <c r="G549" i="10"/>
  <c r="T549" i="10" s="1"/>
  <c r="G548" i="10"/>
  <c r="T548" i="10" s="1"/>
  <c r="G547" i="10"/>
  <c r="T547" i="10" s="1"/>
  <c r="G546" i="10"/>
  <c r="G545" i="10"/>
  <c r="G544" i="10"/>
  <c r="G543" i="10"/>
  <c r="T543" i="10" s="1"/>
  <c r="G542" i="10"/>
  <c r="G541" i="10"/>
  <c r="T541" i="10" s="1"/>
  <c r="G540" i="10"/>
  <c r="T540" i="10" s="1"/>
  <c r="G539" i="10"/>
  <c r="G538" i="10"/>
  <c r="T538" i="10" s="1"/>
  <c r="G537" i="10"/>
  <c r="G536" i="10"/>
  <c r="G535" i="10"/>
  <c r="T535" i="10" s="1"/>
  <c r="G534" i="10"/>
  <c r="T534" i="10" s="1"/>
  <c r="G533" i="10"/>
  <c r="T533" i="10" s="1"/>
  <c r="G532" i="10"/>
  <c r="T532" i="10" s="1"/>
  <c r="G531" i="10"/>
  <c r="T531" i="10" s="1"/>
  <c r="G530" i="10"/>
  <c r="G529" i="10"/>
  <c r="G528" i="10"/>
  <c r="G527" i="10"/>
  <c r="G526" i="10"/>
  <c r="G525" i="10"/>
  <c r="G524" i="10"/>
  <c r="G523" i="10"/>
  <c r="G522" i="10"/>
  <c r="G521" i="10"/>
  <c r="G520" i="10"/>
  <c r="G519" i="10"/>
  <c r="G518" i="10"/>
  <c r="G517" i="10"/>
  <c r="G516" i="10"/>
  <c r="G515" i="10"/>
  <c r="G514" i="10"/>
  <c r="G513" i="10"/>
  <c r="G512" i="10"/>
  <c r="G511" i="10"/>
  <c r="G510" i="10"/>
  <c r="G509" i="10"/>
  <c r="G508" i="10"/>
  <c r="T508" i="10" s="1"/>
  <c r="G507" i="10"/>
  <c r="G506" i="10"/>
  <c r="T506" i="10" s="1"/>
  <c r="G505" i="10"/>
  <c r="G504" i="10"/>
  <c r="T504" i="10" s="1"/>
  <c r="G503" i="10"/>
  <c r="G502" i="10"/>
  <c r="G501" i="10"/>
  <c r="G500" i="10"/>
  <c r="G499" i="10"/>
  <c r="G498" i="10"/>
  <c r="G497" i="10"/>
  <c r="G496" i="10"/>
  <c r="G495" i="10"/>
  <c r="G494" i="10"/>
  <c r="G493" i="10"/>
  <c r="G492" i="10"/>
  <c r="G491" i="10"/>
  <c r="G490" i="10"/>
  <c r="T490" i="10" s="1"/>
  <c r="G489" i="10"/>
  <c r="G488" i="10"/>
  <c r="G487" i="10"/>
  <c r="G486" i="10"/>
  <c r="G485" i="10"/>
  <c r="G484" i="10"/>
  <c r="G483" i="10"/>
  <c r="G482" i="10"/>
  <c r="G481" i="10"/>
  <c r="G480" i="10"/>
  <c r="G479" i="10"/>
  <c r="G478" i="10"/>
  <c r="G477" i="10"/>
  <c r="G476" i="10"/>
  <c r="G475" i="10"/>
  <c r="T475" i="10" s="1"/>
  <c r="G474" i="10"/>
  <c r="G473" i="10"/>
  <c r="G472" i="10"/>
  <c r="G471" i="10"/>
  <c r="G470" i="10"/>
  <c r="G469" i="10"/>
  <c r="G468" i="10"/>
  <c r="G467" i="10"/>
  <c r="G466" i="10"/>
  <c r="G465" i="10"/>
  <c r="G464" i="10"/>
  <c r="G463" i="10"/>
  <c r="G462" i="10"/>
  <c r="G461" i="10"/>
  <c r="G460" i="10"/>
  <c r="T460" i="10" s="1"/>
  <c r="G459" i="10"/>
  <c r="T459" i="10" s="1"/>
  <c r="G458" i="10"/>
  <c r="G457" i="10"/>
  <c r="G456" i="10"/>
  <c r="G455" i="10"/>
  <c r="G454" i="10"/>
  <c r="G453" i="10"/>
  <c r="G452" i="10"/>
  <c r="G451" i="10"/>
  <c r="G450" i="10"/>
  <c r="G449" i="10"/>
  <c r="T449" i="10" s="1"/>
  <c r="G448" i="10"/>
  <c r="T448" i="10" s="1"/>
  <c r="G447" i="10"/>
  <c r="G446" i="10"/>
  <c r="G445" i="10"/>
  <c r="G444" i="10"/>
  <c r="T444" i="10" s="1"/>
  <c r="G443" i="10"/>
  <c r="T443" i="10" s="1"/>
  <c r="G442" i="10"/>
  <c r="G441" i="10"/>
  <c r="T441" i="10" s="1"/>
  <c r="G440" i="10"/>
  <c r="G439" i="10"/>
  <c r="T439" i="10" s="1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T427" i="10" s="1"/>
  <c r="G426" i="10"/>
  <c r="G425" i="10"/>
  <c r="G424" i="10"/>
  <c r="G423" i="10"/>
  <c r="T423" i="10" s="1"/>
  <c r="G422" i="10"/>
  <c r="T422" i="10" s="1"/>
  <c r="G421" i="10"/>
  <c r="T421" i="10" s="1"/>
  <c r="G420" i="10"/>
  <c r="G419" i="10"/>
  <c r="T419" i="10" s="1"/>
  <c r="G418" i="10"/>
  <c r="G417" i="10"/>
  <c r="G416" i="10"/>
  <c r="G415" i="10"/>
  <c r="G414" i="10"/>
  <c r="G413" i="10"/>
  <c r="G412" i="10"/>
  <c r="G411" i="10"/>
  <c r="G410" i="10"/>
  <c r="G409" i="10"/>
  <c r="G408" i="10"/>
  <c r="T408" i="10" s="1"/>
  <c r="G407" i="10"/>
  <c r="G406" i="10"/>
  <c r="T406" i="10" s="1"/>
  <c r="G405" i="10"/>
  <c r="G404" i="10"/>
  <c r="G403" i="10"/>
  <c r="G402" i="10"/>
  <c r="G401" i="10"/>
  <c r="T401" i="10" s="1"/>
  <c r="G400" i="10"/>
  <c r="T400" i="10" s="1"/>
  <c r="G399" i="10"/>
  <c r="T399" i="10" s="1"/>
  <c r="G398" i="10"/>
  <c r="T398" i="10" s="1"/>
  <c r="G397" i="10"/>
  <c r="T397" i="10" s="1"/>
  <c r="G396" i="10"/>
  <c r="T396" i="10" s="1"/>
  <c r="G395" i="10"/>
  <c r="T395" i="10" s="1"/>
  <c r="G394" i="10"/>
  <c r="G393" i="10"/>
  <c r="G392" i="10"/>
  <c r="G391" i="10"/>
  <c r="G390" i="10"/>
  <c r="T390" i="10" s="1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T363" i="10" s="1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T326" i="10" s="1"/>
  <c r="G325" i="10"/>
  <c r="G324" i="10"/>
  <c r="G323" i="10"/>
  <c r="G322" i="10"/>
  <c r="G321" i="10"/>
  <c r="G320" i="10"/>
  <c r="G319" i="10"/>
  <c r="G318" i="10"/>
  <c r="T318" i="10" s="1"/>
  <c r="G317" i="10"/>
  <c r="G316" i="10"/>
  <c r="G315" i="10"/>
  <c r="G314" i="10"/>
  <c r="T314" i="10" s="1"/>
  <c r="G313" i="10"/>
  <c r="G312" i="10"/>
  <c r="G311" i="10"/>
  <c r="G310" i="10"/>
  <c r="G309" i="10"/>
  <c r="G308" i="10"/>
  <c r="T308" i="10" s="1"/>
  <c r="G307" i="10"/>
  <c r="G306" i="10"/>
  <c r="G305" i="10"/>
  <c r="G304" i="10"/>
  <c r="G303" i="10"/>
  <c r="G302" i="10"/>
  <c r="G301" i="10"/>
  <c r="G300" i="10"/>
  <c r="G299" i="10"/>
  <c r="G298" i="10"/>
  <c r="G297" i="10"/>
  <c r="G295" i="10"/>
  <c r="T295" i="10" s="1"/>
  <c r="G294" i="10"/>
  <c r="T294" i="10" s="1"/>
  <c r="G293" i="10"/>
  <c r="T293" i="10" s="1"/>
  <c r="G292" i="10"/>
  <c r="T292" i="10" s="1"/>
  <c r="G291" i="10"/>
  <c r="T291" i="10" s="1"/>
  <c r="G290" i="10"/>
  <c r="T290" i="10" s="1"/>
  <c r="G289" i="10"/>
  <c r="T289" i="10" s="1"/>
  <c r="G285" i="10"/>
  <c r="T285" i="10" s="1"/>
  <c r="G284" i="10"/>
  <c r="T284" i="10" s="1"/>
  <c r="G283" i="10"/>
  <c r="T283" i="10" s="1"/>
  <c r="G282" i="10"/>
  <c r="T282" i="10" s="1"/>
  <c r="G281" i="10"/>
  <c r="T281" i="10" s="1"/>
  <c r="G280" i="10"/>
  <c r="T280" i="10" s="1"/>
  <c r="G279" i="10"/>
  <c r="T279" i="10" s="1"/>
  <c r="G278" i="10"/>
  <c r="T278" i="10" s="1"/>
  <c r="G277" i="10"/>
  <c r="T277" i="10" s="1"/>
  <c r="G276" i="10"/>
  <c r="T276" i="10" s="1"/>
  <c r="G275" i="10"/>
  <c r="T275" i="10" s="1"/>
  <c r="G274" i="10"/>
  <c r="T274" i="10" s="1"/>
  <c r="G273" i="10"/>
  <c r="T273" i="10" s="1"/>
  <c r="G272" i="10"/>
  <c r="T272" i="10" s="1"/>
  <c r="G271" i="10"/>
  <c r="T271" i="10" s="1"/>
  <c r="G270" i="10"/>
  <c r="T270" i="10" s="1"/>
  <c r="G269" i="10"/>
  <c r="T269" i="10" s="1"/>
  <c r="G268" i="10"/>
  <c r="T268" i="10" s="1"/>
  <c r="G267" i="10"/>
  <c r="T267" i="10" s="1"/>
  <c r="G266" i="10"/>
  <c r="T266" i="10" s="1"/>
  <c r="G265" i="10"/>
  <c r="T265" i="10" s="1"/>
  <c r="G264" i="10"/>
  <c r="T264" i="10" s="1"/>
  <c r="G263" i="10"/>
  <c r="T263" i="10" s="1"/>
  <c r="G262" i="10"/>
  <c r="T262" i="10" s="1"/>
  <c r="G261" i="10"/>
  <c r="T261" i="10" s="1"/>
  <c r="G260" i="10"/>
  <c r="T260" i="10" s="1"/>
  <c r="G259" i="10"/>
  <c r="T259" i="10" s="1"/>
  <c r="G258" i="10"/>
  <c r="T258" i="10" s="1"/>
  <c r="G257" i="10"/>
  <c r="G256" i="10"/>
  <c r="T256" i="10" s="1"/>
  <c r="G255" i="10"/>
  <c r="T255" i="10" s="1"/>
  <c r="G254" i="10"/>
  <c r="T254" i="10" s="1"/>
  <c r="G253" i="10"/>
  <c r="T253" i="10" s="1"/>
  <c r="G252" i="10"/>
  <c r="T252" i="10" s="1"/>
  <c r="G251" i="10"/>
  <c r="T251" i="10" s="1"/>
  <c r="G250" i="10"/>
  <c r="G249" i="10"/>
  <c r="G248" i="10"/>
  <c r="T248" i="10" s="1"/>
  <c r="G247" i="10"/>
  <c r="T247" i="10" s="1"/>
  <c r="G246" i="10"/>
  <c r="T246" i="10" s="1"/>
  <c r="G245" i="10"/>
  <c r="T245" i="10" s="1"/>
  <c r="G244" i="10"/>
  <c r="T244" i="10" s="1"/>
  <c r="G243" i="10"/>
  <c r="T243" i="10" s="1"/>
  <c r="G242" i="10"/>
  <c r="T242" i="10" s="1"/>
  <c r="G241" i="10"/>
  <c r="T241" i="10" s="1"/>
  <c r="G240" i="10"/>
  <c r="T240" i="10" s="1"/>
  <c r="G239" i="10"/>
  <c r="T239" i="10" s="1"/>
  <c r="G238" i="10"/>
  <c r="T238" i="10" s="1"/>
  <c r="G237" i="10"/>
  <c r="T237" i="10" s="1"/>
  <c r="G236" i="10"/>
  <c r="G235" i="10"/>
  <c r="T235" i="10" s="1"/>
  <c r="G234" i="10"/>
  <c r="T234" i="10" s="1"/>
  <c r="G233" i="10"/>
  <c r="G232" i="10"/>
  <c r="T232" i="10" s="1"/>
  <c r="G231" i="10"/>
  <c r="T231" i="10" s="1"/>
  <c r="G230" i="10"/>
  <c r="T230" i="10" s="1"/>
  <c r="G229" i="10"/>
  <c r="T229" i="10" s="1"/>
  <c r="G228" i="10"/>
  <c r="T228" i="10" s="1"/>
  <c r="G227" i="10"/>
  <c r="T227" i="10" s="1"/>
  <c r="G226" i="10"/>
  <c r="T226" i="10" s="1"/>
  <c r="G225" i="10"/>
  <c r="T225" i="10" s="1"/>
  <c r="G224" i="10"/>
  <c r="T224" i="10" s="1"/>
  <c r="G223" i="10"/>
  <c r="T223" i="10" s="1"/>
  <c r="G222" i="10"/>
  <c r="T222" i="10" s="1"/>
  <c r="G221" i="10"/>
  <c r="G220" i="10"/>
  <c r="T220" i="10" s="1"/>
  <c r="G219" i="10"/>
  <c r="G218" i="10"/>
  <c r="T218" i="10" s="1"/>
  <c r="G217" i="10"/>
  <c r="T217" i="10" s="1"/>
  <c r="G216" i="10"/>
  <c r="T216" i="10" s="1"/>
  <c r="G215" i="10"/>
  <c r="T215" i="10" s="1"/>
  <c r="G214" i="10"/>
  <c r="T214" i="10" s="1"/>
  <c r="G213" i="10"/>
  <c r="T213" i="10" s="1"/>
  <c r="G212" i="10"/>
  <c r="G211" i="10"/>
  <c r="T211" i="10" s="1"/>
  <c r="G210" i="10"/>
  <c r="T210" i="10" s="1"/>
  <c r="G209" i="10"/>
  <c r="T209" i="10" s="1"/>
  <c r="G208" i="10"/>
  <c r="T208" i="10" s="1"/>
  <c r="G207" i="10"/>
  <c r="G206" i="10"/>
  <c r="T206" i="10" s="1"/>
  <c r="G205" i="10"/>
  <c r="T205" i="10" s="1"/>
  <c r="G204" i="10"/>
  <c r="T204" i="10" s="1"/>
  <c r="G203" i="10"/>
  <c r="T203" i="10" s="1"/>
  <c r="G202" i="10"/>
  <c r="T202" i="10" s="1"/>
  <c r="G201" i="10"/>
  <c r="T201" i="10" s="1"/>
  <c r="G200" i="10"/>
  <c r="T200" i="10" s="1"/>
  <c r="G199" i="10"/>
  <c r="T199" i="10" s="1"/>
  <c r="G198" i="10"/>
  <c r="T198" i="10" s="1"/>
  <c r="G197" i="10"/>
  <c r="G196" i="10"/>
  <c r="T196" i="10" s="1"/>
  <c r="G195" i="10"/>
  <c r="T195" i="10" s="1"/>
  <c r="G194" i="10"/>
  <c r="G193" i="10"/>
  <c r="T193" i="10" s="1"/>
  <c r="G192" i="10"/>
  <c r="T192" i="10" s="1"/>
  <c r="G191" i="10"/>
  <c r="G190" i="10"/>
  <c r="T190" i="10" s="1"/>
  <c r="G189" i="10"/>
  <c r="G188" i="10"/>
  <c r="G187" i="10"/>
  <c r="T187" i="10" s="1"/>
  <c r="G186" i="10"/>
  <c r="T186" i="10" s="1"/>
  <c r="G185" i="10"/>
  <c r="T185" i="10" s="1"/>
  <c r="G184" i="10"/>
  <c r="G183" i="10"/>
  <c r="G182" i="10"/>
  <c r="T182" i="10" s="1"/>
  <c r="G181" i="10"/>
  <c r="T181" i="10" s="1"/>
  <c r="G180" i="10"/>
  <c r="T180" i="10" s="1"/>
  <c r="G179" i="10"/>
  <c r="G178" i="10"/>
  <c r="T178" i="10" s="1"/>
  <c r="G177" i="10"/>
  <c r="G176" i="10"/>
  <c r="T176" i="10" s="1"/>
  <c r="G175" i="10"/>
  <c r="T175" i="10" s="1"/>
  <c r="G174" i="10"/>
  <c r="T174" i="10" s="1"/>
  <c r="G173" i="10"/>
  <c r="T173" i="10" s="1"/>
  <c r="G172" i="10"/>
  <c r="G171" i="10"/>
  <c r="T171" i="10" s="1"/>
  <c r="G170" i="10"/>
  <c r="G169" i="10"/>
  <c r="T169" i="10" s="1"/>
  <c r="G168" i="10"/>
  <c r="T168" i="10" s="1"/>
  <c r="G167" i="10"/>
  <c r="T167" i="10" s="1"/>
  <c r="G166" i="10"/>
  <c r="G165" i="10"/>
  <c r="T165" i="10" s="1"/>
  <c r="G164" i="10"/>
  <c r="T164" i="10" s="1"/>
  <c r="G163" i="10"/>
  <c r="T163" i="10" s="1"/>
  <c r="G162" i="10"/>
  <c r="T162" i="10" s="1"/>
  <c r="G161" i="10"/>
  <c r="T161" i="10" s="1"/>
  <c r="G160" i="10"/>
  <c r="T160" i="10" s="1"/>
  <c r="G159" i="10"/>
  <c r="T159" i="10" s="1"/>
  <c r="G158" i="10"/>
  <c r="T158" i="10" s="1"/>
  <c r="G157" i="10"/>
  <c r="T157" i="10" s="1"/>
  <c r="G156" i="10"/>
  <c r="T156" i="10" s="1"/>
  <c r="G155" i="10"/>
  <c r="T155" i="10" s="1"/>
  <c r="G154" i="10"/>
  <c r="T154" i="10" s="1"/>
  <c r="G153" i="10"/>
  <c r="T153" i="10" s="1"/>
  <c r="G152" i="10"/>
  <c r="T152" i="10" s="1"/>
  <c r="G151" i="10"/>
  <c r="T151" i="10" s="1"/>
  <c r="G150" i="10"/>
  <c r="T150" i="10" s="1"/>
  <c r="G149" i="10"/>
  <c r="T149" i="10" s="1"/>
  <c r="G148" i="10"/>
  <c r="T148" i="10" s="1"/>
  <c r="G147" i="10"/>
  <c r="T147" i="10" s="1"/>
  <c r="G146" i="10"/>
  <c r="T146" i="10" s="1"/>
  <c r="G145" i="10"/>
  <c r="T145" i="10" s="1"/>
  <c r="G144" i="10"/>
  <c r="G143" i="10"/>
  <c r="T143" i="10" s="1"/>
  <c r="G142" i="10"/>
  <c r="T142" i="10" s="1"/>
  <c r="G141" i="10"/>
  <c r="T141" i="10" s="1"/>
  <c r="G140" i="10"/>
  <c r="T140" i="10" s="1"/>
  <c r="G139" i="10"/>
  <c r="G138" i="10"/>
  <c r="T138" i="10" s="1"/>
  <c r="G137" i="10"/>
  <c r="T137" i="10" s="1"/>
  <c r="G136" i="10"/>
  <c r="G135" i="10"/>
  <c r="T135" i="10" s="1"/>
  <c r="G134" i="10"/>
  <c r="T134" i="10" s="1"/>
  <c r="G133" i="10"/>
  <c r="T133" i="10" s="1"/>
  <c r="G132" i="10"/>
  <c r="G131" i="10"/>
  <c r="T131" i="10" s="1"/>
  <c r="G130" i="10"/>
  <c r="T130" i="10" s="1"/>
  <c r="G129" i="10"/>
  <c r="T129" i="10" s="1"/>
  <c r="G128" i="10"/>
  <c r="T128" i="10" s="1"/>
  <c r="G127" i="10"/>
  <c r="T127" i="10" s="1"/>
  <c r="G126" i="10"/>
  <c r="T126" i="10" s="1"/>
  <c r="G125" i="10"/>
  <c r="T125" i="10" s="1"/>
  <c r="G124" i="10"/>
  <c r="T124" i="10" s="1"/>
  <c r="G123" i="10"/>
  <c r="T123" i="10" s="1"/>
  <c r="G122" i="10"/>
  <c r="T122" i="10" s="1"/>
  <c r="G121" i="10"/>
  <c r="T121" i="10" s="1"/>
  <c r="G120" i="10"/>
  <c r="G119" i="10"/>
  <c r="T119" i="10" s="1"/>
  <c r="G118" i="10"/>
  <c r="T118" i="10" s="1"/>
  <c r="G117" i="10"/>
  <c r="T117" i="10" s="1"/>
  <c r="G116" i="10"/>
  <c r="T116" i="10" s="1"/>
  <c r="G115" i="10"/>
  <c r="T115" i="10" s="1"/>
  <c r="G114" i="10"/>
  <c r="T114" i="10" s="1"/>
  <c r="G113" i="10"/>
  <c r="T113" i="10" s="1"/>
  <c r="G112" i="10"/>
  <c r="T112" i="10" s="1"/>
  <c r="G111" i="10"/>
  <c r="T111" i="10" s="1"/>
  <c r="G110" i="10"/>
  <c r="T110" i="10" s="1"/>
  <c r="G109" i="10"/>
  <c r="T109" i="10" s="1"/>
  <c r="G108" i="10"/>
  <c r="T108" i="10" s="1"/>
  <c r="G107" i="10"/>
  <c r="T107" i="10" s="1"/>
  <c r="G106" i="10"/>
  <c r="T106" i="10" s="1"/>
  <c r="G105" i="10"/>
  <c r="T105" i="10" s="1"/>
  <c r="G104" i="10"/>
  <c r="T104" i="10" s="1"/>
  <c r="G103" i="10"/>
  <c r="T103" i="10" s="1"/>
  <c r="J102" i="10"/>
  <c r="I102" i="10"/>
  <c r="H102" i="10"/>
  <c r="E102" i="10"/>
  <c r="D102" i="10"/>
  <c r="C102" i="10"/>
  <c r="G101" i="10"/>
  <c r="T101" i="10" s="1"/>
  <c r="G100" i="10"/>
  <c r="T100" i="10" s="1"/>
  <c r="G99" i="10"/>
  <c r="T99" i="10" s="1"/>
  <c r="G98" i="10"/>
  <c r="T98" i="10" s="1"/>
  <c r="G97" i="10"/>
  <c r="T97" i="10" s="1"/>
  <c r="G96" i="10"/>
  <c r="T96" i="10" s="1"/>
  <c r="G95" i="10"/>
  <c r="T95" i="10" s="1"/>
  <c r="G94" i="10"/>
  <c r="T94" i="10" s="1"/>
  <c r="G93" i="10"/>
  <c r="T93" i="10" s="1"/>
  <c r="G92" i="10"/>
  <c r="T92" i="10" s="1"/>
  <c r="G91" i="10"/>
  <c r="T91" i="10" s="1"/>
  <c r="G90" i="10"/>
  <c r="T90" i="10" s="1"/>
  <c r="G89" i="10"/>
  <c r="T89" i="10" s="1"/>
  <c r="G88" i="10"/>
  <c r="T88" i="10" s="1"/>
  <c r="G87" i="10"/>
  <c r="T87" i="10" s="1"/>
  <c r="G86" i="10"/>
  <c r="T86" i="10" s="1"/>
  <c r="G85" i="10"/>
  <c r="T85" i="10" s="1"/>
  <c r="G84" i="10"/>
  <c r="T84" i="10" s="1"/>
  <c r="G83" i="10"/>
  <c r="T83" i="10" s="1"/>
  <c r="G82" i="10"/>
  <c r="T82" i="10" s="1"/>
  <c r="G81" i="10"/>
  <c r="T81" i="10" s="1"/>
  <c r="G80" i="10"/>
  <c r="G79" i="10"/>
  <c r="T79" i="10" s="1"/>
  <c r="G78" i="10"/>
  <c r="T78" i="10" s="1"/>
  <c r="G77" i="10"/>
  <c r="T77" i="10" s="1"/>
  <c r="G76" i="10"/>
  <c r="T76" i="10" s="1"/>
  <c r="G75" i="10"/>
  <c r="T75" i="10" s="1"/>
  <c r="G74" i="10"/>
  <c r="T74" i="10" s="1"/>
  <c r="G73" i="10"/>
  <c r="T73" i="10" s="1"/>
  <c r="G72" i="10"/>
  <c r="T72" i="10" s="1"/>
  <c r="G71" i="10"/>
  <c r="T71" i="10" s="1"/>
  <c r="G70" i="10"/>
  <c r="T70" i="10" s="1"/>
  <c r="G69" i="10"/>
  <c r="T69" i="10" s="1"/>
  <c r="G68" i="10"/>
  <c r="T68" i="10" s="1"/>
  <c r="G67" i="10"/>
  <c r="T67" i="10" s="1"/>
  <c r="G66" i="10"/>
  <c r="T66" i="10" s="1"/>
  <c r="J65" i="10"/>
  <c r="I65" i="10"/>
  <c r="H65" i="10"/>
  <c r="E65" i="10"/>
  <c r="D65" i="10"/>
  <c r="C65" i="10"/>
  <c r="G64" i="10"/>
  <c r="T64" i="10" s="1"/>
  <c r="G63" i="10"/>
  <c r="T63" i="10" s="1"/>
  <c r="G62" i="10"/>
  <c r="G61" i="10"/>
  <c r="T61" i="10" s="1"/>
  <c r="G60" i="10"/>
  <c r="T60" i="10" s="1"/>
  <c r="G59" i="10"/>
  <c r="T59" i="10" s="1"/>
  <c r="G58" i="10"/>
  <c r="T58" i="10" s="1"/>
  <c r="G57" i="10"/>
  <c r="T57" i="10" s="1"/>
  <c r="G56" i="10"/>
  <c r="T56" i="10" s="1"/>
  <c r="G55" i="10"/>
  <c r="T55" i="10" s="1"/>
  <c r="G54" i="10"/>
  <c r="T54" i="10" s="1"/>
  <c r="G53" i="10"/>
  <c r="T53" i="10" s="1"/>
  <c r="G52" i="10"/>
  <c r="T52" i="10" s="1"/>
  <c r="G51" i="10"/>
  <c r="T51" i="10" s="1"/>
  <c r="G50" i="10"/>
  <c r="T50" i="10" s="1"/>
  <c r="G49" i="10"/>
  <c r="T49" i="10" s="1"/>
  <c r="G48" i="10"/>
  <c r="T48" i="10" s="1"/>
  <c r="G47" i="10"/>
  <c r="T47" i="10" s="1"/>
  <c r="G46" i="10"/>
  <c r="T46" i="10" s="1"/>
  <c r="G45" i="10"/>
  <c r="G44" i="10"/>
  <c r="G43" i="10"/>
  <c r="G42" i="10"/>
  <c r="G41" i="10"/>
  <c r="T41" i="10" s="1"/>
  <c r="G40" i="10"/>
  <c r="T40" i="10" s="1"/>
  <c r="G39" i="10"/>
  <c r="T39" i="10" s="1"/>
  <c r="G38" i="10"/>
  <c r="T38" i="10" s="1"/>
  <c r="G37" i="10"/>
  <c r="T37" i="10" s="1"/>
  <c r="G36" i="10"/>
  <c r="T36" i="10" s="1"/>
  <c r="G35" i="10"/>
  <c r="T35" i="10" s="1"/>
  <c r="G34" i="10"/>
  <c r="T34" i="10" s="1"/>
  <c r="G33" i="10"/>
  <c r="G32" i="10"/>
  <c r="T32" i="10" s="1"/>
  <c r="G31" i="10"/>
  <c r="T31" i="10" s="1"/>
  <c r="G30" i="10"/>
  <c r="G29" i="10"/>
  <c r="G28" i="10"/>
  <c r="T28" i="10" s="1"/>
  <c r="G27" i="10"/>
  <c r="T27" i="10" s="1"/>
  <c r="G26" i="10"/>
  <c r="T26" i="10" s="1"/>
  <c r="G25" i="10"/>
  <c r="G24" i="10"/>
  <c r="T24" i="10" s="1"/>
  <c r="G23" i="10"/>
  <c r="T23" i="10" s="1"/>
  <c r="G22" i="10"/>
  <c r="T22" i="10" s="1"/>
  <c r="G21" i="10"/>
  <c r="G20" i="10"/>
  <c r="T20" i="10" s="1"/>
  <c r="G19" i="10"/>
  <c r="T19" i="10" s="1"/>
  <c r="G18" i="10"/>
  <c r="T18" i="10" s="1"/>
  <c r="G17" i="10"/>
  <c r="G16" i="10"/>
  <c r="T16" i="10" s="1"/>
  <c r="G15" i="10"/>
  <c r="T15" i="10" s="1"/>
  <c r="G14" i="10"/>
  <c r="T14" i="10" s="1"/>
  <c r="G13" i="10"/>
  <c r="G12" i="10"/>
  <c r="T12" i="10" s="1"/>
  <c r="G11" i="10"/>
  <c r="T11" i="10" s="1"/>
  <c r="G10" i="10"/>
  <c r="T10" i="10" s="1"/>
  <c r="G9" i="10"/>
  <c r="J8" i="10"/>
  <c r="G8" i="10" s="1"/>
  <c r="I8" i="10"/>
  <c r="H8" i="10"/>
  <c r="E8" i="10"/>
  <c r="D8" i="10"/>
  <c r="C8" i="10"/>
  <c r="G296" i="10"/>
  <c r="Q322" i="10"/>
  <c r="Q364" i="10"/>
  <c r="Q374" i="10"/>
  <c r="Q388" i="10"/>
  <c r="Q522" i="10"/>
  <c r="Q526" i="10"/>
  <c r="Q582" i="10"/>
  <c r="Q586" i="10"/>
  <c r="Q590" i="10"/>
  <c r="Q598" i="10"/>
  <c r="Q610" i="10"/>
  <c r="Q618" i="10"/>
  <c r="Q622" i="10"/>
  <c r="Q626" i="10"/>
  <c r="Q648" i="10"/>
  <c r="Q662" i="10"/>
  <c r="Q668" i="10"/>
  <c r="Q670" i="10"/>
  <c r="Q674" i="10"/>
  <c r="Q676" i="10"/>
  <c r="Q678" i="10"/>
  <c r="Q682" i="10"/>
  <c r="Q684" i="10"/>
  <c r="Q710" i="10"/>
  <c r="Q716" i="10"/>
  <c r="Q762" i="10"/>
  <c r="Q766" i="10"/>
  <c r="Q786" i="10"/>
  <c r="Q831" i="10"/>
  <c r="Q833" i="10"/>
  <c r="Q835" i="10"/>
  <c r="Q837" i="10"/>
  <c r="Q841" i="10"/>
  <c r="Q853" i="10"/>
  <c r="Q873" i="10"/>
  <c r="Q907" i="10"/>
  <c r="Q988" i="10"/>
  <c r="Q992" i="10"/>
  <c r="Q996" i="10"/>
  <c r="Q1018" i="10"/>
  <c r="Q1020" i="10"/>
  <c r="Q1040" i="10"/>
  <c r="Q103" i="10"/>
  <c r="Q325" i="10"/>
  <c r="Q377" i="10"/>
  <c r="Q385" i="10"/>
  <c r="Q389" i="10"/>
  <c r="Q429" i="10"/>
  <c r="Q477" i="10"/>
  <c r="Q481" i="10"/>
  <c r="Q485" i="10"/>
  <c r="Q581" i="10"/>
  <c r="Q597" i="10"/>
  <c r="Q609" i="10"/>
  <c r="Q617" i="10"/>
  <c r="Q619" i="10"/>
  <c r="Q621" i="10"/>
  <c r="Q625" i="10"/>
  <c r="Q641" i="10"/>
  <c r="Q661" i="10"/>
  <c r="Q665" i="10"/>
  <c r="Q669" i="10"/>
  <c r="Q673" i="10"/>
  <c r="Q677" i="10"/>
  <c r="Q679" i="10"/>
  <c r="Q685" i="10"/>
  <c r="Q693" i="10"/>
  <c r="Q709" i="10"/>
  <c r="Q743" i="10"/>
  <c r="Q761" i="10"/>
  <c r="Q765" i="10"/>
  <c r="Q769" i="10"/>
  <c r="Q878" i="10"/>
  <c r="Q886" i="10"/>
  <c r="Q906" i="10"/>
  <c r="Q910" i="10"/>
  <c r="Q995" i="10"/>
  <c r="Q1019" i="10"/>
  <c r="Q1039" i="10"/>
  <c r="K571" i="10"/>
  <c r="Q298" i="10"/>
  <c r="Q302" i="10"/>
  <c r="Q306" i="10"/>
  <c r="Q310" i="10"/>
  <c r="Q314" i="10"/>
  <c r="Q318" i="10"/>
  <c r="Q326" i="10"/>
  <c r="Q338" i="10"/>
  <c r="Q342" i="10"/>
  <c r="Q346" i="10"/>
  <c r="Q350" i="10"/>
  <c r="Q354" i="10"/>
  <c r="Q358" i="10"/>
  <c r="Q362" i="10"/>
  <c r="Q366" i="10"/>
  <c r="Q378" i="10"/>
  <c r="Q382" i="10"/>
  <c r="Q384" i="10"/>
  <c r="Q386" i="10"/>
  <c r="Q390" i="10"/>
  <c r="Q394" i="10"/>
  <c r="Q398" i="10"/>
  <c r="Q402" i="10"/>
  <c r="Q406" i="10"/>
  <c r="Q408" i="10"/>
  <c r="Q410" i="10"/>
  <c r="Q414" i="10"/>
  <c r="Q418" i="10"/>
  <c r="Q422" i="10"/>
  <c r="Q426" i="10"/>
  <c r="Q430" i="10"/>
  <c r="Q434" i="10"/>
  <c r="Q438" i="10"/>
  <c r="Q442" i="10"/>
  <c r="Q446" i="10"/>
  <c r="Q450" i="10"/>
  <c r="Q454" i="10"/>
  <c r="Q458" i="10"/>
  <c r="Q462" i="10"/>
  <c r="Q466" i="10"/>
  <c r="Q470" i="10"/>
  <c r="Q478" i="10"/>
  <c r="Q482" i="10"/>
  <c r="Q490" i="10"/>
  <c r="Q494" i="10"/>
  <c r="Q498" i="10"/>
  <c r="Q502" i="10"/>
  <c r="Q506" i="10"/>
  <c r="Q514" i="10"/>
  <c r="Q518" i="10"/>
  <c r="Q530" i="10"/>
  <c r="Q534" i="10"/>
  <c r="Q538" i="10"/>
  <c r="Q542" i="10"/>
  <c r="Q546" i="10"/>
  <c r="Q550" i="10"/>
  <c r="Q554" i="10"/>
  <c r="Q558" i="10"/>
  <c r="Q562" i="10"/>
  <c r="Q566" i="10"/>
  <c r="Q570" i="10"/>
  <c r="K578" i="10"/>
  <c r="Q578" i="10"/>
  <c r="K594" i="10"/>
  <c r="Q594" i="10"/>
  <c r="K602" i="10"/>
  <c r="Q602" i="10"/>
  <c r="K606" i="10"/>
  <c r="Q606" i="10"/>
  <c r="K614" i="10"/>
  <c r="Q614" i="10"/>
  <c r="K630" i="10"/>
  <c r="Q630" i="10"/>
  <c r="K634" i="10"/>
  <c r="Q634" i="10"/>
  <c r="K638" i="10"/>
  <c r="Q638" i="10"/>
  <c r="K642" i="10"/>
  <c r="Q642" i="10"/>
  <c r="K646" i="10"/>
  <c r="Q646" i="10"/>
  <c r="K650" i="10"/>
  <c r="Q650" i="10"/>
  <c r="K654" i="10"/>
  <c r="Q654" i="10"/>
  <c r="K658" i="10"/>
  <c r="Q658" i="10"/>
  <c r="K666" i="10"/>
  <c r="Q666" i="10"/>
  <c r="K686" i="10"/>
  <c r="Q686" i="10"/>
  <c r="K690" i="10"/>
  <c r="Q690" i="10"/>
  <c r="K694" i="10"/>
  <c r="Q694" i="10"/>
  <c r="K698" i="10"/>
  <c r="Q698" i="10"/>
  <c r="K702" i="10"/>
  <c r="Q702" i="10"/>
  <c r="K706" i="10"/>
  <c r="Q706" i="10"/>
  <c r="Q708" i="10"/>
  <c r="K714" i="10"/>
  <c r="Q714" i="10"/>
  <c r="K718" i="10"/>
  <c r="Q718" i="10"/>
  <c r="K722" i="10"/>
  <c r="Q722" i="10"/>
  <c r="K726" i="10"/>
  <c r="Q726" i="10"/>
  <c r="K730" i="10"/>
  <c r="Q730" i="10"/>
  <c r="K734" i="10"/>
  <c r="Q734" i="10"/>
  <c r="K738" i="10"/>
  <c r="Q738" i="10"/>
  <c r="K742" i="10"/>
  <c r="Q742" i="10"/>
  <c r="Q744" i="10"/>
  <c r="K746" i="10"/>
  <c r="Q746" i="10"/>
  <c r="K750" i="10"/>
  <c r="Q750" i="10"/>
  <c r="K754" i="10"/>
  <c r="Q754" i="10"/>
  <c r="K758" i="10"/>
  <c r="Q758" i="10"/>
  <c r="K770" i="10"/>
  <c r="Q770" i="10"/>
  <c r="K774" i="10"/>
  <c r="Q774" i="10"/>
  <c r="K778" i="10"/>
  <c r="Q778" i="10"/>
  <c r="K782" i="10"/>
  <c r="Q782" i="10"/>
  <c r="K790" i="10"/>
  <c r="Q790" i="10"/>
  <c r="K794" i="10"/>
  <c r="Q794" i="10"/>
  <c r="K798" i="10"/>
  <c r="Q798" i="10"/>
  <c r="Q803" i="10"/>
  <c r="Q805" i="10"/>
  <c r="Q807" i="10"/>
  <c r="Q809" i="10"/>
  <c r="Q811" i="10"/>
  <c r="Q813" i="10"/>
  <c r="Q815" i="10"/>
  <c r="Q817" i="10"/>
  <c r="Q819" i="10"/>
  <c r="Q821" i="10"/>
  <c r="Q823" i="10"/>
  <c r="Q825" i="10"/>
  <c r="Q827" i="10"/>
  <c r="Q829" i="10"/>
  <c r="Q839" i="10"/>
  <c r="Q843" i="10"/>
  <c r="Q845" i="10"/>
  <c r="Q847" i="10"/>
  <c r="Q849" i="10"/>
  <c r="Q851" i="10"/>
  <c r="Q855" i="10"/>
  <c r="Q857" i="10"/>
  <c r="Q859" i="10"/>
  <c r="Q861" i="10"/>
  <c r="Q863" i="10"/>
  <c r="Q865" i="10"/>
  <c r="Q867" i="10"/>
  <c r="Q875" i="10"/>
  <c r="Q877" i="10"/>
  <c r="Q879" i="10"/>
  <c r="Q881" i="10"/>
  <c r="Q883" i="10"/>
  <c r="Q889" i="10"/>
  <c r="Q891" i="10"/>
  <c r="Q893" i="10"/>
  <c r="Q895" i="10"/>
  <c r="Q897" i="10"/>
  <c r="Q899" i="10"/>
  <c r="Q901" i="10"/>
  <c r="Q903" i="10"/>
  <c r="Q909" i="10"/>
  <c r="Q916" i="10"/>
  <c r="Q920" i="10"/>
  <c r="Q924" i="10"/>
  <c r="Q928" i="10"/>
  <c r="Q932" i="10"/>
  <c r="Q936" i="10"/>
  <c r="Q940" i="10"/>
  <c r="Q944" i="10"/>
  <c r="Q948" i="10"/>
  <c r="Q952" i="10"/>
  <c r="Q956" i="10"/>
  <c r="Q960" i="10"/>
  <c r="Q964" i="10"/>
  <c r="Q968" i="10"/>
  <c r="Q972" i="10"/>
  <c r="Q984" i="10"/>
  <c r="Q998" i="10"/>
  <c r="Q1004" i="10"/>
  <c r="Q1008" i="10"/>
  <c r="Q1016" i="10"/>
  <c r="Q1024" i="10"/>
  <c r="Q1028" i="10"/>
  <c r="Q1030" i="10"/>
  <c r="Q1032" i="10"/>
  <c r="Q1034" i="10"/>
  <c r="Q1036" i="10"/>
  <c r="Q1038" i="10"/>
  <c r="Q1044" i="10"/>
  <c r="Q1046" i="10"/>
  <c r="Q1048" i="10"/>
  <c r="Q1050" i="10"/>
  <c r="Q1052" i="10"/>
  <c r="Q1054" i="10"/>
  <c r="Q1056" i="10"/>
  <c r="Q1060" i="10"/>
  <c r="Q1064" i="10"/>
  <c r="Q46" i="10"/>
  <c r="Q50" i="10"/>
  <c r="Q54" i="10"/>
  <c r="Q58" i="10"/>
  <c r="Q62" i="10"/>
  <c r="Q68" i="10"/>
  <c r="Q70" i="10"/>
  <c r="Q72" i="10"/>
  <c r="Q74" i="10"/>
  <c r="Q76" i="10"/>
  <c r="Q78" i="10"/>
  <c r="Q80" i="10"/>
  <c r="Q82" i="10"/>
  <c r="Q84" i="10"/>
  <c r="Q86" i="10"/>
  <c r="Q88" i="10"/>
  <c r="Q90" i="10"/>
  <c r="Q92" i="10"/>
  <c r="Q94" i="10"/>
  <c r="Q96" i="10"/>
  <c r="Q98" i="10"/>
  <c r="Q100" i="10"/>
  <c r="Q104" i="10"/>
  <c r="Q108" i="10"/>
  <c r="Q112" i="10"/>
  <c r="Q116" i="10"/>
  <c r="Q120" i="10"/>
  <c r="Q124" i="10"/>
  <c r="Q128" i="10"/>
  <c r="Q132" i="10"/>
  <c r="Q136" i="10"/>
  <c r="Q140" i="10"/>
  <c r="Q144" i="10"/>
  <c r="Q148" i="10"/>
  <c r="Q152" i="10"/>
  <c r="Q156" i="10"/>
  <c r="Q160" i="10"/>
  <c r="Q164" i="10"/>
  <c r="Q168" i="10"/>
  <c r="Q172" i="10"/>
  <c r="Q176" i="10"/>
  <c r="Q180" i="10"/>
  <c r="Q184" i="10"/>
  <c r="Q188" i="10"/>
  <c r="Q192" i="10"/>
  <c r="Q196" i="10"/>
  <c r="Q200" i="10"/>
  <c r="Q204" i="10"/>
  <c r="Q208" i="10"/>
  <c r="Q212" i="10"/>
  <c r="Q216" i="10"/>
  <c r="Q220" i="10"/>
  <c r="Q224" i="10"/>
  <c r="Q228" i="10"/>
  <c r="Q232" i="10"/>
  <c r="Q236" i="10"/>
  <c r="Q240" i="10"/>
  <c r="Q244" i="10"/>
  <c r="Q248" i="10"/>
  <c r="Q252" i="10"/>
  <c r="Q256" i="10"/>
  <c r="Q260" i="10"/>
  <c r="Q264" i="10"/>
  <c r="Q268" i="10"/>
  <c r="Q272" i="10"/>
  <c r="Q276" i="10"/>
  <c r="Q280" i="10"/>
  <c r="Q282" i="10"/>
  <c r="Q284" i="10"/>
  <c r="Q291" i="10"/>
  <c r="Q295" i="10"/>
  <c r="Q11" i="10"/>
  <c r="Q13" i="10"/>
  <c r="Q15" i="10"/>
  <c r="Q17" i="10"/>
  <c r="Q19" i="10"/>
  <c r="Q21" i="10"/>
  <c r="Q23" i="10"/>
  <c r="Q25" i="10"/>
  <c r="Q27" i="10"/>
  <c r="Q29" i="10"/>
  <c r="Q31" i="10"/>
  <c r="Q33" i="10"/>
  <c r="Q35" i="10"/>
  <c r="Q37" i="10"/>
  <c r="Q39" i="10"/>
  <c r="Q41" i="10"/>
  <c r="Q297" i="10"/>
  <c r="Q301" i="10"/>
  <c r="Q305" i="10"/>
  <c r="Q309" i="10"/>
  <c r="Q313" i="10"/>
  <c r="Q315" i="10"/>
  <c r="Q321" i="10"/>
  <c r="Q329" i="10"/>
  <c r="Q333" i="10"/>
  <c r="Q337" i="10"/>
  <c r="Q341" i="10"/>
  <c r="Q343" i="10"/>
  <c r="Q345" i="10"/>
  <c r="Q349" i="10"/>
  <c r="Q353" i="10"/>
  <c r="Q357" i="10"/>
  <c r="Q361" i="10"/>
  <c r="Q365" i="10"/>
  <c r="Q369" i="10"/>
  <c r="Q373" i="10"/>
  <c r="Q375" i="10"/>
  <c r="Q381" i="10"/>
  <c r="Q393" i="10"/>
  <c r="Q397" i="10"/>
  <c r="Q401" i="10"/>
  <c r="Q405" i="10"/>
  <c r="Q409" i="10"/>
  <c r="Q413" i="10"/>
  <c r="Q417" i="10"/>
  <c r="Q421" i="10"/>
  <c r="Q425" i="10"/>
  <c r="Q433" i="10"/>
  <c r="Q435" i="10"/>
  <c r="Q437" i="10"/>
  <c r="Q441" i="10"/>
  <c r="Q445" i="10"/>
  <c r="Q449" i="10"/>
  <c r="Q453" i="10"/>
  <c r="Q457" i="10"/>
  <c r="Q461" i="10"/>
  <c r="Q465" i="10"/>
  <c r="Q467" i="10"/>
  <c r="Q469" i="10"/>
  <c r="Q473" i="10"/>
  <c r="Q489" i="10"/>
  <c r="Q493" i="10"/>
  <c r="Q497" i="10"/>
  <c r="Q501" i="10"/>
  <c r="Q505" i="10"/>
  <c r="Q509" i="10"/>
  <c r="Q513" i="10"/>
  <c r="Q517" i="10"/>
  <c r="Q521" i="10"/>
  <c r="Q525" i="10"/>
  <c r="Q529" i="10"/>
  <c r="Q533" i="10"/>
  <c r="Q537" i="10"/>
  <c r="Q541" i="10"/>
  <c r="Q545" i="10"/>
  <c r="Q549" i="10"/>
  <c r="Q553" i="10"/>
  <c r="Q557" i="10"/>
  <c r="Q561" i="10"/>
  <c r="Q565" i="10"/>
  <c r="Q569" i="10"/>
  <c r="K577" i="10"/>
  <c r="Q577" i="10"/>
  <c r="K585" i="10"/>
  <c r="Q585" i="10"/>
  <c r="K589" i="10"/>
  <c r="Q589" i="10"/>
  <c r="K593" i="10"/>
  <c r="Q593" i="10"/>
  <c r="K601" i="10"/>
  <c r="Q601" i="10"/>
  <c r="K605" i="10"/>
  <c r="Q605" i="10"/>
  <c r="K613" i="10"/>
  <c r="Q613" i="10"/>
  <c r="K629" i="10"/>
  <c r="Q629" i="10"/>
  <c r="K637" i="10"/>
  <c r="Q637" i="10"/>
  <c r="K645" i="10"/>
  <c r="Q645" i="10"/>
  <c r="K649" i="10"/>
  <c r="Q649" i="10"/>
  <c r="K653" i="10"/>
  <c r="Q653" i="10"/>
  <c r="K657" i="10"/>
  <c r="Q657" i="10"/>
  <c r="K681" i="10"/>
  <c r="Q681" i="10"/>
  <c r="K689" i="10"/>
  <c r="Q689" i="10"/>
  <c r="K697" i="10"/>
  <c r="Q697" i="10"/>
  <c r="K701" i="10"/>
  <c r="Q701" i="10"/>
  <c r="K705" i="10"/>
  <c r="Q705" i="10"/>
  <c r="K713" i="10"/>
  <c r="Q713" i="10"/>
  <c r="K717" i="10"/>
  <c r="Q717" i="10"/>
  <c r="K721" i="10"/>
  <c r="Q721" i="10"/>
  <c r="K725" i="10"/>
  <c r="Q725" i="10"/>
  <c r="K729" i="10"/>
  <c r="Q729" i="10"/>
  <c r="K733" i="10"/>
  <c r="Q733" i="10"/>
  <c r="K737" i="10"/>
  <c r="Q737" i="10"/>
  <c r="K741" i="10"/>
  <c r="Q741" i="10"/>
  <c r="K745" i="10"/>
  <c r="Q745" i="10"/>
  <c r="K749" i="10"/>
  <c r="Q749" i="10"/>
  <c r="K753" i="10"/>
  <c r="Q753" i="10"/>
  <c r="K757" i="10"/>
  <c r="Q757" i="10"/>
  <c r="K773" i="10"/>
  <c r="Q773" i="10"/>
  <c r="K777" i="10"/>
  <c r="Q777" i="10"/>
  <c r="K781" i="10"/>
  <c r="Q781" i="10"/>
  <c r="K785" i="10"/>
  <c r="Q785" i="10"/>
  <c r="K789" i="10"/>
  <c r="Q789" i="10"/>
  <c r="Q791" i="10"/>
  <c r="K793" i="10"/>
  <c r="Q793" i="10"/>
  <c r="K797" i="10"/>
  <c r="Q797" i="10"/>
  <c r="Q802" i="10"/>
  <c r="Q806" i="10"/>
  <c r="Q810" i="10"/>
  <c r="Q814" i="10"/>
  <c r="Q816" i="10"/>
  <c r="Q818" i="10"/>
  <c r="Q822" i="10"/>
  <c r="Q830" i="10"/>
  <c r="Q838" i="10"/>
  <c r="Q842" i="10"/>
  <c r="Q846" i="10"/>
  <c r="Q850" i="10"/>
  <c r="Q854" i="10"/>
  <c r="Q856" i="10"/>
  <c r="Q858" i="10"/>
  <c r="Q874" i="10"/>
  <c r="Q880" i="10"/>
  <c r="Q882" i="10"/>
  <c r="Q890" i="10"/>
  <c r="Q894" i="10"/>
  <c r="Q896" i="10"/>
  <c r="Q898" i="10"/>
  <c r="Q902" i="10"/>
  <c r="Q915" i="10"/>
  <c r="Q919" i="10"/>
  <c r="Q923" i="10"/>
  <c r="Q927" i="10"/>
  <c r="Q931" i="10"/>
  <c r="Q935" i="10"/>
  <c r="Q937" i="10"/>
  <c r="Q939" i="10"/>
  <c r="Q943" i="10"/>
  <c r="Q947" i="10"/>
  <c r="Q951" i="10"/>
  <c r="Q955" i="10"/>
  <c r="Q959" i="10"/>
  <c r="Q963" i="10"/>
  <c r="Q967" i="10"/>
  <c r="Q969" i="10"/>
  <c r="Q971" i="10"/>
  <c r="Q991" i="10"/>
  <c r="Q999" i="10"/>
  <c r="Q1001" i="10"/>
  <c r="Q1003" i="10"/>
  <c r="Q1007" i="10"/>
  <c r="Q1011" i="10"/>
  <c r="Q1015" i="10"/>
  <c r="Q1023" i="10"/>
  <c r="Q1027" i="10"/>
  <c r="Q1031" i="10"/>
  <c r="Q1035" i="10"/>
  <c r="Q1043" i="10"/>
  <c r="Q1047" i="10"/>
  <c r="Q1051" i="10"/>
  <c r="Q1055" i="10"/>
  <c r="Q1057" i="10"/>
  <c r="Q1059" i="10"/>
  <c r="Q1063" i="10"/>
  <c r="Q43" i="10"/>
  <c r="Q45" i="10"/>
  <c r="Q47" i="10"/>
  <c r="Q49" i="10"/>
  <c r="Q51" i="10"/>
  <c r="Q53" i="10"/>
  <c r="Q55" i="10"/>
  <c r="Q57" i="10"/>
  <c r="Q59" i="10"/>
  <c r="Q61" i="10"/>
  <c r="Q63" i="10"/>
  <c r="Q66" i="10"/>
  <c r="Q67" i="10"/>
  <c r="Q71" i="10"/>
  <c r="Q75" i="10"/>
  <c r="Q79" i="10"/>
  <c r="Q83" i="10"/>
  <c r="Q87" i="10"/>
  <c r="Q89" i="10"/>
  <c r="Q91" i="10"/>
  <c r="Q95" i="10"/>
  <c r="Q99" i="10"/>
  <c r="Q105" i="10"/>
  <c r="Q107" i="10"/>
  <c r="Q109" i="10"/>
  <c r="Q111" i="10"/>
  <c r="Q113" i="10"/>
  <c r="Q115" i="10"/>
  <c r="Q117" i="10"/>
  <c r="Q119" i="10"/>
  <c r="Q121" i="10"/>
  <c r="Q123" i="10"/>
  <c r="Q125" i="10"/>
  <c r="Q127" i="10"/>
  <c r="Q129" i="10"/>
  <c r="Q131" i="10"/>
  <c r="Q133" i="10"/>
  <c r="Q135" i="10"/>
  <c r="Q137" i="10"/>
  <c r="Q139" i="10"/>
  <c r="Q141" i="10"/>
  <c r="Q143" i="10"/>
  <c r="Q145" i="10"/>
  <c r="Q147" i="10"/>
  <c r="Q149" i="10"/>
  <c r="Q151" i="10"/>
  <c r="Q153" i="10"/>
  <c r="Q155" i="10"/>
  <c r="Q157" i="10"/>
  <c r="Q159" i="10"/>
  <c r="Q161" i="10"/>
  <c r="Q163" i="10"/>
  <c r="Q165" i="10"/>
  <c r="Q167" i="10"/>
  <c r="Q169" i="10"/>
  <c r="Q171" i="10"/>
  <c r="Q173" i="10"/>
  <c r="Q175" i="10"/>
  <c r="Q177" i="10"/>
  <c r="Q179" i="10"/>
  <c r="Q181" i="10"/>
  <c r="Q183" i="10"/>
  <c r="Q185" i="10"/>
  <c r="Q187" i="10"/>
  <c r="Q189" i="10"/>
  <c r="Q193" i="10"/>
  <c r="Q195" i="10"/>
  <c r="Q197" i="10"/>
  <c r="Q199" i="10"/>
  <c r="Q201" i="10"/>
  <c r="Q203" i="10"/>
  <c r="Q205" i="10"/>
  <c r="Q207" i="10"/>
  <c r="Q209" i="10"/>
  <c r="Q211" i="10"/>
  <c r="Q213" i="10"/>
  <c r="Q215" i="10"/>
  <c r="Q217" i="10"/>
  <c r="Q219" i="10"/>
  <c r="Q221" i="10"/>
  <c r="Q223" i="10"/>
  <c r="Q225" i="10"/>
  <c r="Q227" i="10"/>
  <c r="Q229" i="10"/>
  <c r="Q231" i="10"/>
  <c r="Q233" i="10"/>
  <c r="Q235" i="10"/>
  <c r="Q237" i="10"/>
  <c r="Q239" i="10"/>
  <c r="Q241" i="10"/>
  <c r="Q243" i="10"/>
  <c r="Q245" i="10"/>
  <c r="Q247" i="10"/>
  <c r="Q249" i="10"/>
  <c r="Q251" i="10"/>
  <c r="Q253" i="10"/>
  <c r="Q255" i="10"/>
  <c r="Q257" i="10"/>
  <c r="Q259" i="10"/>
  <c r="Q261" i="10"/>
  <c r="Q263" i="10"/>
  <c r="Q265" i="10"/>
  <c r="Q267" i="10"/>
  <c r="Q269" i="10"/>
  <c r="Q271" i="10"/>
  <c r="Q273" i="10"/>
  <c r="Q275" i="10"/>
  <c r="Q277" i="10"/>
  <c r="Q279" i="10"/>
  <c r="Q281" i="10"/>
  <c r="Q283" i="10"/>
  <c r="Q285" i="10"/>
  <c r="Q290" i="10"/>
  <c r="Q292" i="10"/>
  <c r="Q294" i="10"/>
  <c r="Q288" i="10"/>
  <c r="Q286" i="10"/>
  <c r="Q10" i="10"/>
  <c r="Q14" i="10"/>
  <c r="Q18" i="10"/>
  <c r="Q22" i="10"/>
  <c r="Q26" i="10"/>
  <c r="Q30" i="10"/>
  <c r="Q34" i="10"/>
  <c r="Q38" i="10"/>
  <c r="Q42" i="10"/>
  <c r="K581" i="10"/>
  <c r="K597" i="10"/>
  <c r="K609" i="10"/>
  <c r="K617" i="10"/>
  <c r="K621" i="10"/>
  <c r="K625" i="10"/>
  <c r="K641" i="10"/>
  <c r="K661" i="10"/>
  <c r="K665" i="10"/>
  <c r="K669" i="10"/>
  <c r="K673" i="10"/>
  <c r="K677" i="10"/>
  <c r="K685" i="10"/>
  <c r="K693" i="10"/>
  <c r="K709" i="10"/>
  <c r="K761" i="10"/>
  <c r="K765" i="10"/>
  <c r="K769" i="10"/>
  <c r="K580" i="10"/>
  <c r="K582" i="10"/>
  <c r="K586" i="10"/>
  <c r="K590" i="10"/>
  <c r="K592" i="10"/>
  <c r="K596" i="10"/>
  <c r="K598" i="10"/>
  <c r="K610" i="10"/>
  <c r="K618" i="10"/>
  <c r="K620" i="10"/>
  <c r="K622" i="10"/>
  <c r="K624" i="10"/>
  <c r="K626" i="10"/>
  <c r="K632" i="10"/>
  <c r="K648" i="10"/>
  <c r="K656" i="10"/>
  <c r="K662" i="10"/>
  <c r="K664" i="10"/>
  <c r="K668" i="10"/>
  <c r="K670" i="10"/>
  <c r="K672" i="10"/>
  <c r="K674" i="10"/>
  <c r="K676" i="10"/>
  <c r="K678" i="10"/>
  <c r="K680" i="10"/>
  <c r="K682" i="10"/>
  <c r="K684" i="10"/>
  <c r="K688" i="10"/>
  <c r="K692" i="10"/>
  <c r="K710" i="10"/>
  <c r="K716" i="10"/>
  <c r="K760" i="10"/>
  <c r="K762" i="10"/>
  <c r="K764" i="10"/>
  <c r="K766" i="10"/>
  <c r="K786" i="10"/>
  <c r="C7" i="10"/>
  <c r="Q826" i="10"/>
  <c r="Q317" i="10"/>
  <c r="Q191" i="10"/>
  <c r="Q973" i="10"/>
  <c r="K627" i="10" l="1"/>
  <c r="P379" i="10"/>
  <c r="Q379" i="10"/>
  <c r="P387" i="10"/>
  <c r="P296" i="10" s="1"/>
  <c r="P511" i="10"/>
  <c r="Q511" i="10"/>
  <c r="P591" i="10"/>
  <c r="Q591" i="10" s="1"/>
  <c r="P599" i="10"/>
  <c r="Q599" i="10"/>
  <c r="Q611" i="10"/>
  <c r="K611" i="10"/>
  <c r="P623" i="10"/>
  <c r="K623" i="10"/>
  <c r="Q655" i="10"/>
  <c r="K655" i="10"/>
  <c r="P695" i="10"/>
  <c r="Q695" i="10"/>
  <c r="Q707" i="10"/>
  <c r="K707" i="10"/>
  <c r="Q719" i="10"/>
  <c r="K719" i="10"/>
  <c r="Q727" i="10"/>
  <c r="K727" i="10"/>
  <c r="Q739" i="10"/>
  <c r="K739" i="10"/>
  <c r="Q751" i="10"/>
  <c r="K751" i="10"/>
  <c r="Q775" i="10"/>
  <c r="K775" i="10"/>
  <c r="P836" i="10"/>
  <c r="P801" i="10" s="1"/>
  <c r="P888" i="10"/>
  <c r="Q888" i="10"/>
  <c r="P985" i="10"/>
  <c r="Q985" i="10" s="1"/>
  <c r="P997" i="10"/>
  <c r="Q997" i="10"/>
  <c r="K779" i="10"/>
  <c r="K679" i="10"/>
  <c r="K663" i="10"/>
  <c r="K639" i="10"/>
  <c r="K619" i="10"/>
  <c r="K579" i="10"/>
  <c r="Q799" i="10"/>
  <c r="Q783" i="10"/>
  <c r="Q595" i="10"/>
  <c r="Q299" i="10"/>
  <c r="Q663" i="10"/>
  <c r="L65" i="10"/>
  <c r="Q579" i="10"/>
  <c r="Q12" i="10"/>
  <c r="Q787" i="10"/>
  <c r="Q603" i="10"/>
  <c r="Q335" i="10"/>
  <c r="Q908" i="10"/>
  <c r="Q779" i="10"/>
  <c r="Q671" i="10"/>
  <c r="P383" i="10"/>
  <c r="Q383" i="10"/>
  <c r="L574" i="10"/>
  <c r="K575" i="10"/>
  <c r="Q587" i="10"/>
  <c r="K587" i="10"/>
  <c r="P631" i="10"/>
  <c r="Q631" i="10" s="1"/>
  <c r="K631" i="10"/>
  <c r="Q643" i="10"/>
  <c r="K643" i="10"/>
  <c r="P691" i="10"/>
  <c r="K691" i="10" s="1"/>
  <c r="Q691" i="10"/>
  <c r="Q703" i="10"/>
  <c r="K703" i="10"/>
  <c r="P711" i="10"/>
  <c r="K711" i="10" s="1"/>
  <c r="Q711" i="10"/>
  <c r="Q723" i="10"/>
  <c r="K723" i="10"/>
  <c r="Q735" i="10"/>
  <c r="K735" i="10"/>
  <c r="P747" i="10"/>
  <c r="Q747" i="10"/>
  <c r="P759" i="10"/>
  <c r="K759" i="10" s="1"/>
  <c r="Q759" i="10"/>
  <c r="Q771" i="10"/>
  <c r="K771" i="10"/>
  <c r="Q804" i="10"/>
  <c r="L801" i="10"/>
  <c r="P884" i="10"/>
  <c r="Q884" i="10"/>
  <c r="P977" i="10"/>
  <c r="P914" i="10" s="1"/>
  <c r="Q977" i="10"/>
  <c r="P989" i="10"/>
  <c r="Q989" i="10"/>
  <c r="L102" i="10"/>
  <c r="K747" i="10"/>
  <c r="K695" i="10"/>
  <c r="K599" i="10"/>
  <c r="Q795" i="10"/>
  <c r="Q683" i="10"/>
  <c r="Q623" i="10"/>
  <c r="Q981" i="10"/>
  <c r="Q639" i="10"/>
  <c r="Q487" i="10"/>
  <c r="P483" i="10"/>
  <c r="Q483" i="10"/>
  <c r="P583" i="10"/>
  <c r="K583" i="10" s="1"/>
  <c r="Q583" i="10"/>
  <c r="P607" i="10"/>
  <c r="Q607" i="10" s="1"/>
  <c r="K607" i="10"/>
  <c r="Q615" i="10"/>
  <c r="K615" i="10"/>
  <c r="P627" i="10"/>
  <c r="Q627" i="10"/>
  <c r="Q635" i="10"/>
  <c r="K635" i="10"/>
  <c r="Q647" i="10"/>
  <c r="K647" i="10"/>
  <c r="Q651" i="10"/>
  <c r="K651" i="10"/>
  <c r="P659" i="10"/>
  <c r="K659" i="10" s="1"/>
  <c r="Q659" i="10"/>
  <c r="P667" i="10"/>
  <c r="K667" i="10" s="1"/>
  <c r="Q667" i="10"/>
  <c r="P675" i="10"/>
  <c r="K675" i="10" s="1"/>
  <c r="Q675" i="10"/>
  <c r="P687" i="10"/>
  <c r="K687" i="10" s="1"/>
  <c r="Q687" i="10"/>
  <c r="Q699" i="10"/>
  <c r="K699" i="10"/>
  <c r="Q715" i="10"/>
  <c r="K715" i="10"/>
  <c r="Q731" i="10"/>
  <c r="K731" i="10"/>
  <c r="Q755" i="10"/>
  <c r="K755" i="10"/>
  <c r="P767" i="10"/>
  <c r="K767" i="10" s="1"/>
  <c r="Q767" i="10"/>
  <c r="P904" i="10"/>
  <c r="Q904" i="10"/>
  <c r="P912" i="10"/>
  <c r="Q912" i="10" s="1"/>
  <c r="P993" i="10"/>
  <c r="Q993" i="10"/>
  <c r="K763" i="10"/>
  <c r="K743" i="10"/>
  <c r="K671" i="10"/>
  <c r="Q763" i="10"/>
  <c r="Q250" i="10"/>
  <c r="G574" i="10"/>
  <c r="T914" i="10"/>
  <c r="T102" i="10"/>
  <c r="T296" i="10"/>
  <c r="I7" i="10"/>
  <c r="T65" i="10"/>
  <c r="T801" i="10"/>
  <c r="P102" i="10"/>
  <c r="T9" i="10"/>
  <c r="T13" i="10"/>
  <c r="R13" i="10" s="1"/>
  <c r="K13" i="10" s="1"/>
  <c r="T17" i="10"/>
  <c r="R17" i="10" s="1"/>
  <c r="K17" i="10" s="1"/>
  <c r="T21" i="10"/>
  <c r="R21" i="10" s="1"/>
  <c r="K21" i="10" s="1"/>
  <c r="T25" i="10"/>
  <c r="R25" i="10" s="1"/>
  <c r="K25" i="10" s="1"/>
  <c r="T29" i="10"/>
  <c r="R29" i="10" s="1"/>
  <c r="K29" i="10" s="1"/>
  <c r="S80" i="10"/>
  <c r="S65" i="10" s="1"/>
  <c r="T30" i="10"/>
  <c r="R30" i="10" s="1"/>
  <c r="K30" i="10" s="1"/>
  <c r="S42" i="10"/>
  <c r="R35" i="10"/>
  <c r="K35" i="10" s="1"/>
  <c r="R39" i="10"/>
  <c r="K39" i="10" s="1"/>
  <c r="S43" i="10"/>
  <c r="R43" i="10" s="1"/>
  <c r="K43" i="10" s="1"/>
  <c r="R47" i="10"/>
  <c r="K47" i="10" s="1"/>
  <c r="R51" i="10"/>
  <c r="K51" i="10" s="1"/>
  <c r="R55" i="10"/>
  <c r="K55" i="10" s="1"/>
  <c r="R59" i="10"/>
  <c r="K59" i="10" s="1"/>
  <c r="R105" i="10"/>
  <c r="K105" i="10" s="1"/>
  <c r="R109" i="10"/>
  <c r="K109" i="10" s="1"/>
  <c r="R113" i="10"/>
  <c r="K113" i="10" s="1"/>
  <c r="R117" i="10"/>
  <c r="K117" i="10" s="1"/>
  <c r="R121" i="10"/>
  <c r="K121" i="10" s="1"/>
  <c r="R125" i="10"/>
  <c r="K125" i="10" s="1"/>
  <c r="R129" i="10"/>
  <c r="K129" i="10" s="1"/>
  <c r="R133" i="10"/>
  <c r="K133" i="10" s="1"/>
  <c r="R145" i="10"/>
  <c r="K145" i="10" s="1"/>
  <c r="R149" i="10"/>
  <c r="K149" i="10" s="1"/>
  <c r="R153" i="10"/>
  <c r="K153" i="10" s="1"/>
  <c r="R157" i="10"/>
  <c r="K157" i="10" s="1"/>
  <c r="R161" i="10"/>
  <c r="K161" i="10" s="1"/>
  <c r="R165" i="10"/>
  <c r="K165" i="10" s="1"/>
  <c r="R169" i="10"/>
  <c r="K169" i="10" s="1"/>
  <c r="R173" i="10"/>
  <c r="K173" i="10" s="1"/>
  <c r="S177" i="10"/>
  <c r="R177" i="10" s="1"/>
  <c r="K177" i="10" s="1"/>
  <c r="R181" i="10"/>
  <c r="K181" i="10" s="1"/>
  <c r="R185" i="10"/>
  <c r="K185" i="10" s="1"/>
  <c r="S189" i="10"/>
  <c r="R189" i="10" s="1"/>
  <c r="K189" i="10" s="1"/>
  <c r="R193" i="10"/>
  <c r="K193" i="10" s="1"/>
  <c r="S197" i="10"/>
  <c r="R197" i="10" s="1"/>
  <c r="K197" i="10" s="1"/>
  <c r="R201" i="10"/>
  <c r="K201" i="10" s="1"/>
  <c r="R205" i="10"/>
  <c r="K205" i="10" s="1"/>
  <c r="R209" i="10"/>
  <c r="K209" i="10" s="1"/>
  <c r="R213" i="10"/>
  <c r="K213" i="10" s="1"/>
  <c r="R217" i="10"/>
  <c r="K217" i="10" s="1"/>
  <c r="S221" i="10"/>
  <c r="R221" i="10" s="1"/>
  <c r="K221" i="10" s="1"/>
  <c r="R225" i="10"/>
  <c r="K225" i="10" s="1"/>
  <c r="R229" i="10"/>
  <c r="K229" i="10" s="1"/>
  <c r="S233" i="10"/>
  <c r="R233" i="10" s="1"/>
  <c r="K233" i="10" s="1"/>
  <c r="S249" i="10"/>
  <c r="R249" i="10" s="1"/>
  <c r="K249" i="10" s="1"/>
  <c r="R253" i="10"/>
  <c r="K253" i="10" s="1"/>
  <c r="S257" i="10"/>
  <c r="R257" i="10" s="1"/>
  <c r="K257" i="10" s="1"/>
  <c r="R261" i="10"/>
  <c r="K261" i="10" s="1"/>
  <c r="R265" i="10"/>
  <c r="K265" i="10" s="1"/>
  <c r="R269" i="10"/>
  <c r="K269" i="10" s="1"/>
  <c r="R273" i="10"/>
  <c r="K273" i="10" s="1"/>
  <c r="R277" i="10"/>
  <c r="K277" i="10" s="1"/>
  <c r="R281" i="10"/>
  <c r="K281" i="10" s="1"/>
  <c r="R285" i="10"/>
  <c r="K285" i="10" s="1"/>
  <c r="R292" i="10"/>
  <c r="K292" i="10" s="1"/>
  <c r="S297" i="10"/>
  <c r="S301" i="10"/>
  <c r="R301" i="10" s="1"/>
  <c r="K301" i="10" s="1"/>
  <c r="S305" i="10"/>
  <c r="R305" i="10" s="1"/>
  <c r="K305" i="10" s="1"/>
  <c r="S309" i="10"/>
  <c r="R309" i="10" s="1"/>
  <c r="K309" i="10" s="1"/>
  <c r="S313" i="10"/>
  <c r="R313" i="10" s="1"/>
  <c r="K313" i="10" s="1"/>
  <c r="S317" i="10"/>
  <c r="R317" i="10" s="1"/>
  <c r="K317" i="10" s="1"/>
  <c r="S321" i="10"/>
  <c r="R321" i="10" s="1"/>
  <c r="K321" i="10" s="1"/>
  <c r="S325" i="10"/>
  <c r="R325" i="10" s="1"/>
  <c r="K325" i="10" s="1"/>
  <c r="S329" i="10"/>
  <c r="R329" i="10" s="1"/>
  <c r="K329" i="10" s="1"/>
  <c r="S333" i="10"/>
  <c r="R333" i="10" s="1"/>
  <c r="K333" i="10" s="1"/>
  <c r="S337" i="10"/>
  <c r="R337" i="10" s="1"/>
  <c r="K337" i="10" s="1"/>
  <c r="S341" i="10"/>
  <c r="R341" i="10" s="1"/>
  <c r="K341" i="10" s="1"/>
  <c r="S345" i="10"/>
  <c r="R345" i="10" s="1"/>
  <c r="K345" i="10" s="1"/>
  <c r="S349" i="10"/>
  <c r="R349" i="10" s="1"/>
  <c r="K349" i="10" s="1"/>
  <c r="S353" i="10"/>
  <c r="R353" i="10" s="1"/>
  <c r="K353" i="10" s="1"/>
  <c r="S357" i="10"/>
  <c r="R357" i="10" s="1"/>
  <c r="K357" i="10" s="1"/>
  <c r="S361" i="10"/>
  <c r="R361" i="10" s="1"/>
  <c r="K361" i="10" s="1"/>
  <c r="S365" i="10"/>
  <c r="R365" i="10" s="1"/>
  <c r="K365" i="10" s="1"/>
  <c r="S369" i="10"/>
  <c r="R369" i="10" s="1"/>
  <c r="K369" i="10" s="1"/>
  <c r="S373" i="10"/>
  <c r="R373" i="10" s="1"/>
  <c r="K373" i="10" s="1"/>
  <c r="S377" i="10"/>
  <c r="R377" i="10" s="1"/>
  <c r="S381" i="10"/>
  <c r="R381" i="10" s="1"/>
  <c r="K381" i="10" s="1"/>
  <c r="S385" i="10"/>
  <c r="R385" i="10" s="1"/>
  <c r="K385" i="10" s="1"/>
  <c r="S389" i="10"/>
  <c r="R389" i="10" s="1"/>
  <c r="K389" i="10" s="1"/>
  <c r="S393" i="10"/>
  <c r="R393" i="10" s="1"/>
  <c r="K393" i="10" s="1"/>
  <c r="R397" i="10"/>
  <c r="K397" i="10" s="1"/>
  <c r="R401" i="10"/>
  <c r="K401" i="10" s="1"/>
  <c r="S405" i="10"/>
  <c r="R405" i="10" s="1"/>
  <c r="K405" i="10" s="1"/>
  <c r="S409" i="10"/>
  <c r="R409" i="10" s="1"/>
  <c r="K409" i="10" s="1"/>
  <c r="S413" i="10"/>
  <c r="R413" i="10" s="1"/>
  <c r="K413" i="10" s="1"/>
  <c r="S417" i="10"/>
  <c r="R417" i="10" s="1"/>
  <c r="K417" i="10" s="1"/>
  <c r="R421" i="10"/>
  <c r="K421" i="10" s="1"/>
  <c r="S425" i="10"/>
  <c r="R425" i="10" s="1"/>
  <c r="K425" i="10" s="1"/>
  <c r="S429" i="10"/>
  <c r="R429" i="10" s="1"/>
  <c r="K429" i="10" s="1"/>
  <c r="S433" i="10"/>
  <c r="R433" i="10" s="1"/>
  <c r="K433" i="10" s="1"/>
  <c r="S437" i="10"/>
  <c r="R437" i="10" s="1"/>
  <c r="K437" i="10" s="1"/>
  <c r="R441" i="10"/>
  <c r="K441" i="10" s="1"/>
  <c r="S445" i="10"/>
  <c r="R445" i="10" s="1"/>
  <c r="K445" i="10" s="1"/>
  <c r="R449" i="10"/>
  <c r="K449" i="10" s="1"/>
  <c r="S453" i="10"/>
  <c r="R453" i="10" s="1"/>
  <c r="K453" i="10" s="1"/>
  <c r="S457" i="10"/>
  <c r="R457" i="10" s="1"/>
  <c r="K457" i="10" s="1"/>
  <c r="S461" i="10"/>
  <c r="R461" i="10" s="1"/>
  <c r="K461" i="10" s="1"/>
  <c r="S465" i="10"/>
  <c r="R465" i="10" s="1"/>
  <c r="K465" i="10" s="1"/>
  <c r="S469" i="10"/>
  <c r="R469" i="10" s="1"/>
  <c r="K469" i="10" s="1"/>
  <c r="S473" i="10"/>
  <c r="R473" i="10" s="1"/>
  <c r="K473" i="10" s="1"/>
  <c r="S477" i="10"/>
  <c r="R477" i="10" s="1"/>
  <c r="K477" i="10" s="1"/>
  <c r="S481" i="10"/>
  <c r="R481" i="10" s="1"/>
  <c r="S485" i="10"/>
  <c r="R485" i="10" s="1"/>
  <c r="K485" i="10" s="1"/>
  <c r="S489" i="10"/>
  <c r="R489" i="10" s="1"/>
  <c r="K489" i="10" s="1"/>
  <c r="S493" i="10"/>
  <c r="R493" i="10" s="1"/>
  <c r="K493" i="10" s="1"/>
  <c r="S497" i="10"/>
  <c r="R497" i="10" s="1"/>
  <c r="K497" i="10" s="1"/>
  <c r="S501" i="10"/>
  <c r="R501" i="10" s="1"/>
  <c r="K501" i="10" s="1"/>
  <c r="S505" i="10"/>
  <c r="R505" i="10" s="1"/>
  <c r="K505" i="10" s="1"/>
  <c r="S509" i="10"/>
  <c r="R509" i="10" s="1"/>
  <c r="K509" i="10" s="1"/>
  <c r="S513" i="10"/>
  <c r="R513" i="10" s="1"/>
  <c r="K513" i="10" s="1"/>
  <c r="S517" i="10"/>
  <c r="R517" i="10" s="1"/>
  <c r="K517" i="10" s="1"/>
  <c r="S521" i="10"/>
  <c r="R521" i="10" s="1"/>
  <c r="K521" i="10" s="1"/>
  <c r="S525" i="10"/>
  <c r="R525" i="10" s="1"/>
  <c r="K525" i="10" s="1"/>
  <c r="S529" i="10"/>
  <c r="R529" i="10" s="1"/>
  <c r="K529" i="10" s="1"/>
  <c r="R533" i="10"/>
  <c r="K533" i="10" s="1"/>
  <c r="S537" i="10"/>
  <c r="R537" i="10" s="1"/>
  <c r="K537" i="10" s="1"/>
  <c r="R541" i="10"/>
  <c r="K541" i="10" s="1"/>
  <c r="S545" i="10"/>
  <c r="R545" i="10" s="1"/>
  <c r="K545" i="10" s="1"/>
  <c r="R549" i="10"/>
  <c r="K549" i="10" s="1"/>
  <c r="R553" i="10"/>
  <c r="K553" i="10" s="1"/>
  <c r="R557" i="10"/>
  <c r="K557" i="10" s="1"/>
  <c r="S561" i="10"/>
  <c r="R561" i="10" s="1"/>
  <c r="K561" i="10" s="1"/>
  <c r="S565" i="10"/>
  <c r="R565" i="10" s="1"/>
  <c r="K565" i="10" s="1"/>
  <c r="S569" i="10"/>
  <c r="R569" i="10" s="1"/>
  <c r="K569" i="10" s="1"/>
  <c r="R802" i="10"/>
  <c r="K802" i="10" s="1"/>
  <c r="R806" i="10"/>
  <c r="K806" i="10" s="1"/>
  <c r="R810" i="10"/>
  <c r="K810" i="10" s="1"/>
  <c r="R814" i="10"/>
  <c r="K814" i="10" s="1"/>
  <c r="R818" i="10"/>
  <c r="K818" i="10" s="1"/>
  <c r="S822" i="10"/>
  <c r="R822" i="10" s="1"/>
  <c r="K822" i="10" s="1"/>
  <c r="S826" i="10"/>
  <c r="R826" i="10" s="1"/>
  <c r="K826" i="10" s="1"/>
  <c r="S830" i="10"/>
  <c r="R830" i="10" s="1"/>
  <c r="K830" i="10" s="1"/>
  <c r="S834" i="10"/>
  <c r="R834" i="10" s="1"/>
  <c r="K834" i="10" s="1"/>
  <c r="S838" i="10"/>
  <c r="R838" i="10" s="1"/>
  <c r="K838" i="10" s="1"/>
  <c r="R842" i="10"/>
  <c r="K842" i="10" s="1"/>
  <c r="R846" i="10"/>
  <c r="K846" i="10" s="1"/>
  <c r="S850" i="10"/>
  <c r="R850" i="10" s="1"/>
  <c r="K850" i="10" s="1"/>
  <c r="S854" i="10"/>
  <c r="R854" i="10" s="1"/>
  <c r="K854" i="10" s="1"/>
  <c r="S858" i="10"/>
  <c r="R858" i="10" s="1"/>
  <c r="K858" i="10" s="1"/>
  <c r="S862" i="10"/>
  <c r="R862" i="10" s="1"/>
  <c r="K862" i="10" s="1"/>
  <c r="S866" i="10"/>
  <c r="R866" i="10" s="1"/>
  <c r="K866" i="10" s="1"/>
  <c r="S870" i="10"/>
  <c r="R870" i="10" s="1"/>
  <c r="K870" i="10" s="1"/>
  <c r="S874" i="10"/>
  <c r="R874" i="10" s="1"/>
  <c r="K874" i="10" s="1"/>
  <c r="S878" i="10"/>
  <c r="R878" i="10" s="1"/>
  <c r="K878" i="10" s="1"/>
  <c r="S882" i="10"/>
  <c r="R882" i="10" s="1"/>
  <c r="K882" i="10" s="1"/>
  <c r="S886" i="10"/>
  <c r="R886" i="10" s="1"/>
  <c r="K886" i="10" s="1"/>
  <c r="S890" i="10"/>
  <c r="R890" i="10" s="1"/>
  <c r="K890" i="10" s="1"/>
  <c r="R894" i="10"/>
  <c r="K894" i="10" s="1"/>
  <c r="S898" i="10"/>
  <c r="R898" i="10" s="1"/>
  <c r="K898" i="10" s="1"/>
  <c r="S902" i="10"/>
  <c r="R902" i="10" s="1"/>
  <c r="K902" i="10" s="1"/>
  <c r="S906" i="10"/>
  <c r="R906" i="10" s="1"/>
  <c r="K906" i="10" s="1"/>
  <c r="S910" i="10"/>
  <c r="R910" i="10" s="1"/>
  <c r="K910" i="10" s="1"/>
  <c r="S918" i="10"/>
  <c r="R918" i="10" s="1"/>
  <c r="R922" i="10"/>
  <c r="R926" i="10"/>
  <c r="K926" i="10" s="1"/>
  <c r="S930" i="10"/>
  <c r="R930" i="10" s="1"/>
  <c r="S934" i="10"/>
  <c r="R934" i="10" s="1"/>
  <c r="R938" i="10"/>
  <c r="S942" i="10"/>
  <c r="R942" i="10" s="1"/>
  <c r="K942" i="10" s="1"/>
  <c r="S946" i="10"/>
  <c r="R946" i="10" s="1"/>
  <c r="S950" i="10"/>
  <c r="R950" i="10" s="1"/>
  <c r="S954" i="10"/>
  <c r="R954" i="10" s="1"/>
  <c r="S958" i="10"/>
  <c r="R958" i="10" s="1"/>
  <c r="K958" i="10" s="1"/>
  <c r="R962" i="10"/>
  <c r="R966" i="10"/>
  <c r="S970" i="10"/>
  <c r="R970" i="10" s="1"/>
  <c r="S974" i="10"/>
  <c r="R974" i="10" s="1"/>
  <c r="S978" i="10"/>
  <c r="R978" i="10" s="1"/>
  <c r="S982" i="10"/>
  <c r="R982" i="10" s="1"/>
  <c r="S986" i="10"/>
  <c r="R986" i="10" s="1"/>
  <c r="S990" i="10"/>
  <c r="R990" i="10" s="1"/>
  <c r="K990" i="10" s="1"/>
  <c r="S994" i="10"/>
  <c r="R994" i="10" s="1"/>
  <c r="S998" i="10"/>
  <c r="R998" i="10" s="1"/>
  <c r="K998" i="10" s="1"/>
  <c r="S1002" i="10"/>
  <c r="R1002" i="10" s="1"/>
  <c r="S1006" i="10"/>
  <c r="R1006" i="10" s="1"/>
  <c r="S1010" i="10"/>
  <c r="R1010" i="10" s="1"/>
  <c r="S1014" i="10"/>
  <c r="R1014" i="10" s="1"/>
  <c r="S1018" i="10"/>
  <c r="R1018" i="10" s="1"/>
  <c r="K1018" i="10" s="1"/>
  <c r="R1022" i="10"/>
  <c r="K1022" i="10" s="1"/>
  <c r="R1026" i="10"/>
  <c r="S1030" i="10"/>
  <c r="R1030" i="10" s="1"/>
  <c r="K1030" i="10" s="1"/>
  <c r="S1034" i="10"/>
  <c r="R1034" i="10" s="1"/>
  <c r="K1034" i="10" s="1"/>
  <c r="S1038" i="10"/>
  <c r="R1038" i="10" s="1"/>
  <c r="K1038" i="10" s="1"/>
  <c r="S1042" i="10"/>
  <c r="R1042" i="10" s="1"/>
  <c r="K1042" i="10" s="1"/>
  <c r="R1046" i="10"/>
  <c r="K1046" i="10" s="1"/>
  <c r="R1050" i="10"/>
  <c r="K1050" i="10" s="1"/>
  <c r="S1054" i="10"/>
  <c r="R1054" i="10" s="1"/>
  <c r="K1054" i="10" s="1"/>
  <c r="S1058" i="10"/>
  <c r="R1058" i="10" s="1"/>
  <c r="S1062" i="10"/>
  <c r="R1062" i="10" s="1"/>
  <c r="D7" i="10"/>
  <c r="S44" i="10"/>
  <c r="R44" i="10" s="1"/>
  <c r="K44" i="10" s="1"/>
  <c r="R48" i="10"/>
  <c r="K48" i="10" s="1"/>
  <c r="R52" i="10"/>
  <c r="K52" i="10" s="1"/>
  <c r="R56" i="10"/>
  <c r="K56" i="10" s="1"/>
  <c r="R60" i="10"/>
  <c r="K60" i="10" s="1"/>
  <c r="R87" i="10"/>
  <c r="K87" i="10" s="1"/>
  <c r="R91" i="10"/>
  <c r="K91" i="10" s="1"/>
  <c r="R95" i="10"/>
  <c r="K95" i="10" s="1"/>
  <c r="R99" i="10"/>
  <c r="K99" i="10" s="1"/>
  <c r="R106" i="10"/>
  <c r="K106" i="10" s="1"/>
  <c r="R110" i="10"/>
  <c r="K110" i="10" s="1"/>
  <c r="R114" i="10"/>
  <c r="K114" i="10" s="1"/>
  <c r="R118" i="10"/>
  <c r="K118" i="10" s="1"/>
  <c r="R134" i="10"/>
  <c r="K134" i="10" s="1"/>
  <c r="R158" i="10"/>
  <c r="K158" i="10" s="1"/>
  <c r="R162" i="10"/>
  <c r="K162" i="10" s="1"/>
  <c r="S166" i="10"/>
  <c r="R166" i="10" s="1"/>
  <c r="K166" i="10" s="1"/>
  <c r="S170" i="10"/>
  <c r="R170" i="10" s="1"/>
  <c r="K170" i="10" s="1"/>
  <c r="R174" i="10"/>
  <c r="K174" i="10" s="1"/>
  <c r="R182" i="10"/>
  <c r="K182" i="10" s="1"/>
  <c r="R186" i="10"/>
  <c r="K186" i="10" s="1"/>
  <c r="R190" i="10"/>
  <c r="K190" i="10" s="1"/>
  <c r="S194" i="10"/>
  <c r="R194" i="10" s="1"/>
  <c r="K194" i="10" s="1"/>
  <c r="R198" i="10"/>
  <c r="K198" i="10" s="1"/>
  <c r="R202" i="10"/>
  <c r="K202" i="10" s="1"/>
  <c r="R206" i="10"/>
  <c r="K206" i="10" s="1"/>
  <c r="R210" i="10"/>
  <c r="K210" i="10" s="1"/>
  <c r="R214" i="10"/>
  <c r="K214" i="10" s="1"/>
  <c r="R218" i="10"/>
  <c r="K218" i="10" s="1"/>
  <c r="R222" i="10"/>
  <c r="K222" i="10" s="1"/>
  <c r="R226" i="10"/>
  <c r="K226" i="10" s="1"/>
  <c r="R230" i="10"/>
  <c r="K230" i="10" s="1"/>
  <c r="R234" i="10"/>
  <c r="K234" i="10" s="1"/>
  <c r="R238" i="10"/>
  <c r="K238" i="10" s="1"/>
  <c r="R242" i="10"/>
  <c r="K242" i="10" s="1"/>
  <c r="R246" i="10"/>
  <c r="K246" i="10" s="1"/>
  <c r="S250" i="10"/>
  <c r="R250" i="10" s="1"/>
  <c r="K250" i="10" s="1"/>
  <c r="R254" i="10"/>
  <c r="K254" i="10" s="1"/>
  <c r="R258" i="10"/>
  <c r="K258" i="10" s="1"/>
  <c r="R262" i="10"/>
  <c r="K262" i="10" s="1"/>
  <c r="R266" i="10"/>
  <c r="K266" i="10" s="1"/>
  <c r="R270" i="10"/>
  <c r="K270" i="10" s="1"/>
  <c r="R274" i="10"/>
  <c r="K274" i="10" s="1"/>
  <c r="R278" i="10"/>
  <c r="K278" i="10" s="1"/>
  <c r="R282" i="10"/>
  <c r="K282" i="10" s="1"/>
  <c r="R289" i="10"/>
  <c r="K289" i="10" s="1"/>
  <c r="R293" i="10"/>
  <c r="K293" i="10" s="1"/>
  <c r="S298" i="10"/>
  <c r="R298" i="10" s="1"/>
  <c r="K298" i="10" s="1"/>
  <c r="S302" i="10"/>
  <c r="R302" i="10" s="1"/>
  <c r="K302" i="10" s="1"/>
  <c r="S306" i="10"/>
  <c r="R306" i="10" s="1"/>
  <c r="K306" i="10" s="1"/>
  <c r="S310" i="10"/>
  <c r="R310" i="10" s="1"/>
  <c r="K310" i="10" s="1"/>
  <c r="R314" i="10"/>
  <c r="K314" i="10" s="1"/>
  <c r="R318" i="10"/>
  <c r="K318" i="10" s="1"/>
  <c r="S322" i="10"/>
  <c r="R322" i="10" s="1"/>
  <c r="K322" i="10" s="1"/>
  <c r="R326" i="10"/>
  <c r="K326" i="10" s="1"/>
  <c r="S330" i="10"/>
  <c r="R330" i="10" s="1"/>
  <c r="S334" i="10"/>
  <c r="R334" i="10" s="1"/>
  <c r="K334" i="10" s="1"/>
  <c r="S338" i="10"/>
  <c r="R338" i="10" s="1"/>
  <c r="K338" i="10" s="1"/>
  <c r="S342" i="10"/>
  <c r="R342" i="10" s="1"/>
  <c r="K342" i="10" s="1"/>
  <c r="S346" i="10"/>
  <c r="R346" i="10" s="1"/>
  <c r="K346" i="10" s="1"/>
  <c r="S350" i="10"/>
  <c r="R350" i="10" s="1"/>
  <c r="K350" i="10" s="1"/>
  <c r="S354" i="10"/>
  <c r="R354" i="10" s="1"/>
  <c r="K354" i="10" s="1"/>
  <c r="S358" i="10"/>
  <c r="R358" i="10" s="1"/>
  <c r="K358" i="10" s="1"/>
  <c r="S362" i="10"/>
  <c r="R362" i="10" s="1"/>
  <c r="K362" i="10" s="1"/>
  <c r="S366" i="10"/>
  <c r="R366" i="10" s="1"/>
  <c r="K366" i="10" s="1"/>
  <c r="S370" i="10"/>
  <c r="R370" i="10" s="1"/>
  <c r="S374" i="10"/>
  <c r="R374" i="10" s="1"/>
  <c r="S378" i="10"/>
  <c r="R378" i="10" s="1"/>
  <c r="K378" i="10" s="1"/>
  <c r="S382" i="10"/>
  <c r="R382" i="10" s="1"/>
  <c r="K382" i="10" s="1"/>
  <c r="S386" i="10"/>
  <c r="R386" i="10" s="1"/>
  <c r="K386" i="10" s="1"/>
  <c r="R390" i="10"/>
  <c r="K390" i="10" s="1"/>
  <c r="S394" i="10"/>
  <c r="R394" i="10" s="1"/>
  <c r="K394" i="10" s="1"/>
  <c r="R398" i="10"/>
  <c r="K398" i="10" s="1"/>
  <c r="S402" i="10"/>
  <c r="R402" i="10" s="1"/>
  <c r="K402" i="10" s="1"/>
  <c r="R406" i="10"/>
  <c r="K406" i="10" s="1"/>
  <c r="S410" i="10"/>
  <c r="R410" i="10" s="1"/>
  <c r="K410" i="10" s="1"/>
  <c r="S414" i="10"/>
  <c r="R414" i="10" s="1"/>
  <c r="K414" i="10" s="1"/>
  <c r="S418" i="10"/>
  <c r="R418" i="10" s="1"/>
  <c r="K418" i="10" s="1"/>
  <c r="R422" i="10"/>
  <c r="K422" i="10" s="1"/>
  <c r="S426" i="10"/>
  <c r="R426" i="10" s="1"/>
  <c r="K426" i="10" s="1"/>
  <c r="S430" i="10"/>
  <c r="R430" i="10" s="1"/>
  <c r="K430" i="10" s="1"/>
  <c r="S434" i="10"/>
  <c r="R434" i="10" s="1"/>
  <c r="K434" i="10" s="1"/>
  <c r="S438" i="10"/>
  <c r="R438" i="10" s="1"/>
  <c r="K438" i="10" s="1"/>
  <c r="S442" i="10"/>
  <c r="R442" i="10" s="1"/>
  <c r="K442" i="10" s="1"/>
  <c r="S446" i="10"/>
  <c r="R446" i="10" s="1"/>
  <c r="K446" i="10" s="1"/>
  <c r="S450" i="10"/>
  <c r="R450" i="10" s="1"/>
  <c r="K450" i="10" s="1"/>
  <c r="S454" i="10"/>
  <c r="R454" i="10" s="1"/>
  <c r="K454" i="10" s="1"/>
  <c r="S458" i="10"/>
  <c r="R458" i="10" s="1"/>
  <c r="K458" i="10" s="1"/>
  <c r="S462" i="10"/>
  <c r="R462" i="10" s="1"/>
  <c r="K462" i="10" s="1"/>
  <c r="S466" i="10"/>
  <c r="R466" i="10" s="1"/>
  <c r="K466" i="10" s="1"/>
  <c r="S470" i="10"/>
  <c r="R470" i="10" s="1"/>
  <c r="K470" i="10" s="1"/>
  <c r="S474" i="10"/>
  <c r="R474" i="10" s="1"/>
  <c r="S478" i="10"/>
  <c r="R478" i="10" s="1"/>
  <c r="K478" i="10" s="1"/>
  <c r="S482" i="10"/>
  <c r="R482" i="10" s="1"/>
  <c r="K482" i="10" s="1"/>
  <c r="S486" i="10"/>
  <c r="R486" i="10" s="1"/>
  <c r="R490" i="10"/>
  <c r="K490" i="10" s="1"/>
  <c r="S494" i="10"/>
  <c r="R494" i="10" s="1"/>
  <c r="K494" i="10" s="1"/>
  <c r="S498" i="10"/>
  <c r="R498" i="10" s="1"/>
  <c r="K498" i="10" s="1"/>
  <c r="S502" i="10"/>
  <c r="R502" i="10" s="1"/>
  <c r="K502" i="10" s="1"/>
  <c r="R506" i="10"/>
  <c r="K506" i="10" s="1"/>
  <c r="S510" i="10"/>
  <c r="R510" i="10" s="1"/>
  <c r="K510" i="10" s="1"/>
  <c r="S514" i="10"/>
  <c r="R514" i="10" s="1"/>
  <c r="K514" i="10" s="1"/>
  <c r="S518" i="10"/>
  <c r="R518" i="10" s="1"/>
  <c r="K518" i="10" s="1"/>
  <c r="S522" i="10"/>
  <c r="R522" i="10" s="1"/>
  <c r="S526" i="10"/>
  <c r="R526" i="10" s="1"/>
  <c r="K526" i="10" s="1"/>
  <c r="S530" i="10"/>
  <c r="R530" i="10" s="1"/>
  <c r="K530" i="10" s="1"/>
  <c r="R534" i="10"/>
  <c r="K534" i="10" s="1"/>
  <c r="R538" i="10"/>
  <c r="K538" i="10" s="1"/>
  <c r="S542" i="10"/>
  <c r="R542" i="10" s="1"/>
  <c r="K542" i="10" s="1"/>
  <c r="S546" i="10"/>
  <c r="R546" i="10" s="1"/>
  <c r="K546" i="10" s="1"/>
  <c r="R550" i="10"/>
  <c r="K550" i="10" s="1"/>
  <c r="S554" i="10"/>
  <c r="R554" i="10" s="1"/>
  <c r="K554" i="10" s="1"/>
  <c r="R558" i="10"/>
  <c r="K558" i="10" s="1"/>
  <c r="S562" i="10"/>
  <c r="R562" i="10" s="1"/>
  <c r="K562" i="10" s="1"/>
  <c r="R566" i="10"/>
  <c r="K566" i="10" s="1"/>
  <c r="S570" i="10"/>
  <c r="R570" i="10" s="1"/>
  <c r="K570" i="10" s="1"/>
  <c r="R803" i="10"/>
  <c r="K803" i="10" s="1"/>
  <c r="S807" i="10"/>
  <c r="R807" i="10" s="1"/>
  <c r="K807" i="10" s="1"/>
  <c r="R811" i="10"/>
  <c r="K811" i="10" s="1"/>
  <c r="R815" i="10"/>
  <c r="K815" i="10" s="1"/>
  <c r="R819" i="10"/>
  <c r="K819" i="10" s="1"/>
  <c r="S823" i="10"/>
  <c r="R823" i="10" s="1"/>
  <c r="K823" i="10" s="1"/>
  <c r="S827" i="10"/>
  <c r="R827" i="10" s="1"/>
  <c r="K827" i="10" s="1"/>
  <c r="S831" i="10"/>
  <c r="R831" i="10" s="1"/>
  <c r="K831" i="10" s="1"/>
  <c r="S835" i="10"/>
  <c r="R835" i="10" s="1"/>
  <c r="K835" i="10" s="1"/>
  <c r="S839" i="10"/>
  <c r="R839" i="10" s="1"/>
  <c r="K839" i="10" s="1"/>
  <c r="S843" i="10"/>
  <c r="R843" i="10" s="1"/>
  <c r="K843" i="10" s="1"/>
  <c r="R847" i="10"/>
  <c r="K847" i="10" s="1"/>
  <c r="S851" i="10"/>
  <c r="R851" i="10" s="1"/>
  <c r="K851" i="10" s="1"/>
  <c r="S855" i="10"/>
  <c r="R855" i="10" s="1"/>
  <c r="K855" i="10" s="1"/>
  <c r="S859" i="10"/>
  <c r="R859" i="10" s="1"/>
  <c r="S863" i="10"/>
  <c r="R863" i="10" s="1"/>
  <c r="K863" i="10" s="1"/>
  <c r="S867" i="10"/>
  <c r="R867" i="10" s="1"/>
  <c r="K867" i="10" s="1"/>
  <c r="S871" i="10"/>
  <c r="R871" i="10" s="1"/>
  <c r="K871" i="10" s="1"/>
  <c r="S875" i="10"/>
  <c r="R875" i="10" s="1"/>
  <c r="K875" i="10" s="1"/>
  <c r="R879" i="10"/>
  <c r="K879" i="10" s="1"/>
  <c r="S883" i="10"/>
  <c r="R883" i="10" s="1"/>
  <c r="K883" i="10" s="1"/>
  <c r="S887" i="10"/>
  <c r="R887" i="10" s="1"/>
  <c r="K887" i="10" s="1"/>
  <c r="S891" i="10"/>
  <c r="R891" i="10" s="1"/>
  <c r="K891" i="10" s="1"/>
  <c r="S895" i="10"/>
  <c r="R895" i="10" s="1"/>
  <c r="K895" i="10" s="1"/>
  <c r="S899" i="10"/>
  <c r="R899" i="10" s="1"/>
  <c r="K899" i="10" s="1"/>
  <c r="S903" i="10"/>
  <c r="R903" i="10" s="1"/>
  <c r="K903" i="10" s="1"/>
  <c r="S907" i="10"/>
  <c r="R907" i="10" s="1"/>
  <c r="K907" i="10" s="1"/>
  <c r="S911" i="10"/>
  <c r="R911" i="10" s="1"/>
  <c r="K911" i="10" s="1"/>
  <c r="S915" i="10"/>
  <c r="S919" i="10"/>
  <c r="R919" i="10" s="1"/>
  <c r="K919" i="10" s="1"/>
  <c r="S923" i="10"/>
  <c r="R923" i="10" s="1"/>
  <c r="K923" i="10" s="1"/>
  <c r="S927" i="10"/>
  <c r="R927" i="10" s="1"/>
  <c r="K927" i="10" s="1"/>
  <c r="S931" i="10"/>
  <c r="R931" i="10" s="1"/>
  <c r="K931" i="10" s="1"/>
  <c r="S935" i="10"/>
  <c r="R935" i="10" s="1"/>
  <c r="K935" i="10" s="1"/>
  <c r="R939" i="10"/>
  <c r="K939" i="10" s="1"/>
  <c r="S943" i="10"/>
  <c r="R943" i="10" s="1"/>
  <c r="K943" i="10" s="1"/>
  <c r="R947" i="10"/>
  <c r="K947" i="10" s="1"/>
  <c r="S951" i="10"/>
  <c r="R951" i="10" s="1"/>
  <c r="K951" i="10" s="1"/>
  <c r="S955" i="10"/>
  <c r="R955" i="10" s="1"/>
  <c r="K955" i="10" s="1"/>
  <c r="R959" i="10"/>
  <c r="K959" i="10" s="1"/>
  <c r="R963" i="10"/>
  <c r="K963" i="10" s="1"/>
  <c r="R967" i="10"/>
  <c r="K967" i="10" s="1"/>
  <c r="S971" i="10"/>
  <c r="R971" i="10" s="1"/>
  <c r="K971" i="10" s="1"/>
  <c r="S975" i="10"/>
  <c r="R975" i="10" s="1"/>
  <c r="K975" i="10" s="1"/>
  <c r="S979" i="10"/>
  <c r="R979" i="10" s="1"/>
  <c r="K979" i="10" s="1"/>
  <c r="S983" i="10"/>
  <c r="R983" i="10" s="1"/>
  <c r="S987" i="10"/>
  <c r="R987" i="10" s="1"/>
  <c r="K987" i="10" s="1"/>
  <c r="S991" i="10"/>
  <c r="R991" i="10" s="1"/>
  <c r="K991" i="10" s="1"/>
  <c r="S995" i="10"/>
  <c r="R995" i="10" s="1"/>
  <c r="K995" i="10" s="1"/>
  <c r="S999" i="10"/>
  <c r="R999" i="10" s="1"/>
  <c r="K999" i="10" s="1"/>
  <c r="S1003" i="10"/>
  <c r="R1003" i="10" s="1"/>
  <c r="K1003" i="10" s="1"/>
  <c r="S1007" i="10"/>
  <c r="R1007" i="10" s="1"/>
  <c r="K1007" i="10" s="1"/>
  <c r="S1011" i="10"/>
  <c r="R1011" i="10" s="1"/>
  <c r="K1011" i="10" s="1"/>
  <c r="S1015" i="10"/>
  <c r="R1015" i="10" s="1"/>
  <c r="K1015" i="10" s="1"/>
  <c r="S1019" i="10"/>
  <c r="R1019" i="10" s="1"/>
  <c r="S1023" i="10"/>
  <c r="R1023" i="10" s="1"/>
  <c r="K1023" i="10" s="1"/>
  <c r="S1027" i="10"/>
  <c r="R1027" i="10" s="1"/>
  <c r="K1027" i="10" s="1"/>
  <c r="R1031" i="10"/>
  <c r="K1031" i="10" s="1"/>
  <c r="S1035" i="10"/>
  <c r="R1035" i="10" s="1"/>
  <c r="K1035" i="10" s="1"/>
  <c r="S1039" i="10"/>
  <c r="R1039" i="10" s="1"/>
  <c r="K1039" i="10" s="1"/>
  <c r="S1043" i="10"/>
  <c r="R1043" i="10" s="1"/>
  <c r="K1043" i="10" s="1"/>
  <c r="S1047" i="10"/>
  <c r="R1047" i="10" s="1"/>
  <c r="K1047" i="10" s="1"/>
  <c r="R1051" i="10"/>
  <c r="K1051" i="10" s="1"/>
  <c r="S1055" i="10"/>
  <c r="R1055" i="10" s="1"/>
  <c r="K1055" i="10" s="1"/>
  <c r="S1059" i="10"/>
  <c r="R1059" i="10" s="1"/>
  <c r="K1059" i="10" s="1"/>
  <c r="S1063" i="10"/>
  <c r="R1063" i="10" s="1"/>
  <c r="K1063" i="10" s="1"/>
  <c r="R286" i="10"/>
  <c r="K286" i="10" s="1"/>
  <c r="S33" i="10"/>
  <c r="S45" i="10"/>
  <c r="R45" i="10" s="1"/>
  <c r="R88" i="10"/>
  <c r="K88" i="10" s="1"/>
  <c r="R96" i="10"/>
  <c r="K96" i="10" s="1"/>
  <c r="R103" i="10"/>
  <c r="K103" i="10" s="1"/>
  <c r="R107" i="10"/>
  <c r="K107" i="10" s="1"/>
  <c r="R111" i="10"/>
  <c r="K111" i="10" s="1"/>
  <c r="R115" i="10"/>
  <c r="K115" i="10" s="1"/>
  <c r="R119" i="10"/>
  <c r="K119" i="10" s="1"/>
  <c r="R123" i="10"/>
  <c r="K123" i="10" s="1"/>
  <c r="R127" i="10"/>
  <c r="K127" i="10" s="1"/>
  <c r="R131" i="10"/>
  <c r="K131" i="10" s="1"/>
  <c r="R135" i="10"/>
  <c r="K135" i="10" s="1"/>
  <c r="S139" i="10"/>
  <c r="R139" i="10" s="1"/>
  <c r="K139" i="10" s="1"/>
  <c r="R159" i="10"/>
  <c r="K159" i="10" s="1"/>
  <c r="R163" i="10"/>
  <c r="K163" i="10" s="1"/>
  <c r="R167" i="10"/>
  <c r="K167" i="10" s="1"/>
  <c r="R171" i="10"/>
  <c r="R175" i="10"/>
  <c r="K175" i="10" s="1"/>
  <c r="S179" i="10"/>
  <c r="R179" i="10" s="1"/>
  <c r="K179" i="10" s="1"/>
  <c r="S183" i="10"/>
  <c r="R183" i="10" s="1"/>
  <c r="K183" i="10" s="1"/>
  <c r="R187" i="10"/>
  <c r="K187" i="10" s="1"/>
  <c r="S191" i="10"/>
  <c r="R191" i="10" s="1"/>
  <c r="K191" i="10" s="1"/>
  <c r="R195" i="10"/>
  <c r="K195" i="10" s="1"/>
  <c r="R199" i="10"/>
  <c r="K199" i="10" s="1"/>
  <c r="R203" i="10"/>
  <c r="K203" i="10" s="1"/>
  <c r="S207" i="10"/>
  <c r="R207" i="10" s="1"/>
  <c r="K207" i="10" s="1"/>
  <c r="R211" i="10"/>
  <c r="K211" i="10" s="1"/>
  <c r="R215" i="10"/>
  <c r="K215" i="10" s="1"/>
  <c r="S219" i="10"/>
  <c r="R219" i="10" s="1"/>
  <c r="K219" i="10" s="1"/>
  <c r="R235" i="10"/>
  <c r="K235" i="10" s="1"/>
  <c r="R239" i="10"/>
  <c r="K239" i="10" s="1"/>
  <c r="R243" i="10"/>
  <c r="K243" i="10" s="1"/>
  <c r="R247" i="10"/>
  <c r="K247" i="10" s="1"/>
  <c r="R251" i="10"/>
  <c r="K251" i="10" s="1"/>
  <c r="R255" i="10"/>
  <c r="K255" i="10" s="1"/>
  <c r="R259" i="10"/>
  <c r="K259" i="10" s="1"/>
  <c r="R263" i="10"/>
  <c r="K263" i="10" s="1"/>
  <c r="R267" i="10"/>
  <c r="K267" i="10" s="1"/>
  <c r="R271" i="10"/>
  <c r="K271" i="10" s="1"/>
  <c r="R275" i="10"/>
  <c r="K275" i="10" s="1"/>
  <c r="R279" i="10"/>
  <c r="K279" i="10" s="1"/>
  <c r="R283" i="10"/>
  <c r="K283" i="10" s="1"/>
  <c r="R290" i="10"/>
  <c r="K290" i="10" s="1"/>
  <c r="R294" i="10"/>
  <c r="K294" i="10" s="1"/>
  <c r="S299" i="10"/>
  <c r="R299" i="10" s="1"/>
  <c r="K299" i="10" s="1"/>
  <c r="S303" i="10"/>
  <c r="R303" i="10" s="1"/>
  <c r="K303" i="10" s="1"/>
  <c r="S307" i="10"/>
  <c r="R307" i="10" s="1"/>
  <c r="K307" i="10" s="1"/>
  <c r="S311" i="10"/>
  <c r="R311" i="10" s="1"/>
  <c r="K311" i="10" s="1"/>
  <c r="S315" i="10"/>
  <c r="R315" i="10" s="1"/>
  <c r="K315" i="10" s="1"/>
  <c r="S319" i="10"/>
  <c r="R319" i="10" s="1"/>
  <c r="K319" i="10" s="1"/>
  <c r="S323" i="10"/>
  <c r="R323" i="10" s="1"/>
  <c r="K323" i="10" s="1"/>
  <c r="S327" i="10"/>
  <c r="R327" i="10" s="1"/>
  <c r="K327" i="10" s="1"/>
  <c r="S331" i="10"/>
  <c r="R331" i="10" s="1"/>
  <c r="K331" i="10" s="1"/>
  <c r="S335" i="10"/>
  <c r="R335" i="10" s="1"/>
  <c r="K335" i="10" s="1"/>
  <c r="S339" i="10"/>
  <c r="R339" i="10" s="1"/>
  <c r="K339" i="10" s="1"/>
  <c r="S343" i="10"/>
  <c r="R343" i="10" s="1"/>
  <c r="K343" i="10" s="1"/>
  <c r="S347" i="10"/>
  <c r="R347" i="10" s="1"/>
  <c r="K347" i="10" s="1"/>
  <c r="S351" i="10"/>
  <c r="R351" i="10" s="1"/>
  <c r="K351" i="10" s="1"/>
  <c r="S355" i="10"/>
  <c r="R355" i="10" s="1"/>
  <c r="K355" i="10" s="1"/>
  <c r="S359" i="10"/>
  <c r="R359" i="10" s="1"/>
  <c r="K359" i="10" s="1"/>
  <c r="R363" i="10"/>
  <c r="K363" i="10" s="1"/>
  <c r="S367" i="10"/>
  <c r="R367" i="10" s="1"/>
  <c r="K367" i="10" s="1"/>
  <c r="S371" i="10"/>
  <c r="R371" i="10" s="1"/>
  <c r="K371" i="10" s="1"/>
  <c r="S375" i="10"/>
  <c r="R375" i="10" s="1"/>
  <c r="K375" i="10" s="1"/>
  <c r="S379" i="10"/>
  <c r="R379" i="10" s="1"/>
  <c r="K379" i="10" s="1"/>
  <c r="S383" i="10"/>
  <c r="R383" i="10" s="1"/>
  <c r="K383" i="10" s="1"/>
  <c r="S387" i="10"/>
  <c r="R387" i="10" s="1"/>
  <c r="S391" i="10"/>
  <c r="R391" i="10" s="1"/>
  <c r="K391" i="10" s="1"/>
  <c r="R395" i="10"/>
  <c r="K395" i="10" s="1"/>
  <c r="R399" i="10"/>
  <c r="K399" i="10" s="1"/>
  <c r="S403" i="10"/>
  <c r="R403" i="10" s="1"/>
  <c r="K403" i="10" s="1"/>
  <c r="S407" i="10"/>
  <c r="R407" i="10" s="1"/>
  <c r="K407" i="10" s="1"/>
  <c r="S411" i="10"/>
  <c r="R411" i="10" s="1"/>
  <c r="K411" i="10" s="1"/>
  <c r="S415" i="10"/>
  <c r="R415" i="10" s="1"/>
  <c r="K415" i="10" s="1"/>
  <c r="R423" i="10"/>
  <c r="K423" i="10" s="1"/>
  <c r="R427" i="10"/>
  <c r="K427" i="10" s="1"/>
  <c r="S431" i="10"/>
  <c r="R431" i="10" s="1"/>
  <c r="K431" i="10" s="1"/>
  <c r="S435" i="10"/>
  <c r="R435" i="10" s="1"/>
  <c r="K435" i="10" s="1"/>
  <c r="R439" i="10"/>
  <c r="K439" i="10" s="1"/>
  <c r="R443" i="10"/>
  <c r="K443" i="10" s="1"/>
  <c r="S447" i="10"/>
  <c r="R447" i="10" s="1"/>
  <c r="K447" i="10" s="1"/>
  <c r="S451" i="10"/>
  <c r="R451" i="10" s="1"/>
  <c r="K451" i="10" s="1"/>
  <c r="S455" i="10"/>
  <c r="R455" i="10" s="1"/>
  <c r="K455" i="10" s="1"/>
  <c r="R459" i="10"/>
  <c r="K459" i="10" s="1"/>
  <c r="S463" i="10"/>
  <c r="R463" i="10" s="1"/>
  <c r="K463" i="10" s="1"/>
  <c r="S467" i="10"/>
  <c r="R467" i="10" s="1"/>
  <c r="K467" i="10" s="1"/>
  <c r="S471" i="10"/>
  <c r="R471" i="10" s="1"/>
  <c r="K471" i="10" s="1"/>
  <c r="R475" i="10"/>
  <c r="K475" i="10" s="1"/>
  <c r="S479" i="10"/>
  <c r="R479" i="10" s="1"/>
  <c r="K479" i="10" s="1"/>
  <c r="S483" i="10"/>
  <c r="R483" i="10" s="1"/>
  <c r="K483" i="10" s="1"/>
  <c r="S487" i="10"/>
  <c r="R487" i="10" s="1"/>
  <c r="S491" i="10"/>
  <c r="R491" i="10" s="1"/>
  <c r="K491" i="10" s="1"/>
  <c r="S495" i="10"/>
  <c r="R495" i="10" s="1"/>
  <c r="K495" i="10" s="1"/>
  <c r="S499" i="10"/>
  <c r="R499" i="10" s="1"/>
  <c r="K499" i="10" s="1"/>
  <c r="S503" i="10"/>
  <c r="R503" i="10" s="1"/>
  <c r="K503" i="10" s="1"/>
  <c r="S507" i="10"/>
  <c r="R507" i="10" s="1"/>
  <c r="K507" i="10" s="1"/>
  <c r="S511" i="10"/>
  <c r="R511" i="10" s="1"/>
  <c r="K511" i="10" s="1"/>
  <c r="S515" i="10"/>
  <c r="R515" i="10" s="1"/>
  <c r="K515" i="10" s="1"/>
  <c r="S519" i="10"/>
  <c r="R519" i="10" s="1"/>
  <c r="K519" i="10" s="1"/>
  <c r="S523" i="10"/>
  <c r="R523" i="10" s="1"/>
  <c r="K523" i="10" s="1"/>
  <c r="S527" i="10"/>
  <c r="R527" i="10" s="1"/>
  <c r="K527" i="10" s="1"/>
  <c r="R531" i="10"/>
  <c r="K531" i="10" s="1"/>
  <c r="R535" i="10"/>
  <c r="K535" i="10" s="1"/>
  <c r="S539" i="10"/>
  <c r="R539" i="10" s="1"/>
  <c r="K539" i="10" s="1"/>
  <c r="R543" i="10"/>
  <c r="K543" i="10" s="1"/>
  <c r="R547" i="10"/>
  <c r="K547" i="10" s="1"/>
  <c r="R551" i="10"/>
  <c r="K551" i="10" s="1"/>
  <c r="R555" i="10"/>
  <c r="K555" i="10" s="1"/>
  <c r="R559" i="10"/>
  <c r="K559" i="10" s="1"/>
  <c r="S563" i="10"/>
  <c r="R563" i="10" s="1"/>
  <c r="K563" i="10" s="1"/>
  <c r="S567" i="10"/>
  <c r="R567" i="10" s="1"/>
  <c r="K567" i="10" s="1"/>
  <c r="S804" i="10"/>
  <c r="R808" i="10"/>
  <c r="K808" i="10" s="1"/>
  <c r="R812" i="10"/>
  <c r="K812" i="10" s="1"/>
  <c r="R816" i="10"/>
  <c r="K816" i="10" s="1"/>
  <c r="S820" i="10"/>
  <c r="R820" i="10" s="1"/>
  <c r="K820" i="10" s="1"/>
  <c r="S824" i="10"/>
  <c r="R824" i="10" s="1"/>
  <c r="K824" i="10" s="1"/>
  <c r="S828" i="10"/>
  <c r="R828" i="10" s="1"/>
  <c r="K828" i="10" s="1"/>
  <c r="S832" i="10"/>
  <c r="R832" i="10" s="1"/>
  <c r="K832" i="10" s="1"/>
  <c r="S836" i="10"/>
  <c r="R836" i="10" s="1"/>
  <c r="S840" i="10"/>
  <c r="R840" i="10" s="1"/>
  <c r="K840" i="10" s="1"/>
  <c r="S844" i="10"/>
  <c r="R844" i="10" s="1"/>
  <c r="K844" i="10" s="1"/>
  <c r="R848" i="10"/>
  <c r="K848" i="10" s="1"/>
  <c r="S852" i="10"/>
  <c r="R852" i="10" s="1"/>
  <c r="K852" i="10" s="1"/>
  <c r="S856" i="10"/>
  <c r="R856" i="10" s="1"/>
  <c r="K856" i="10" s="1"/>
  <c r="S860" i="10"/>
  <c r="R860" i="10" s="1"/>
  <c r="K860" i="10" s="1"/>
  <c r="S864" i="10"/>
  <c r="R864" i="10" s="1"/>
  <c r="K864" i="10" s="1"/>
  <c r="S868" i="10"/>
  <c r="R868" i="10" s="1"/>
  <c r="K868" i="10" s="1"/>
  <c r="S872" i="10"/>
  <c r="R872" i="10" s="1"/>
  <c r="S876" i="10"/>
  <c r="R876" i="10" s="1"/>
  <c r="K876" i="10" s="1"/>
  <c r="R880" i="10"/>
  <c r="K880" i="10" s="1"/>
  <c r="S884" i="10"/>
  <c r="R884" i="10" s="1"/>
  <c r="K884" i="10" s="1"/>
  <c r="S888" i="10"/>
  <c r="R888" i="10" s="1"/>
  <c r="K888" i="10" s="1"/>
  <c r="S892" i="10"/>
  <c r="R892" i="10" s="1"/>
  <c r="K892" i="10" s="1"/>
  <c r="S896" i="10"/>
  <c r="R896" i="10" s="1"/>
  <c r="K896" i="10" s="1"/>
  <c r="S900" i="10"/>
  <c r="R900" i="10" s="1"/>
  <c r="S904" i="10"/>
  <c r="R904" i="10" s="1"/>
  <c r="K904" i="10" s="1"/>
  <c r="S908" i="10"/>
  <c r="R908" i="10" s="1"/>
  <c r="K908" i="10" s="1"/>
  <c r="S912" i="10"/>
  <c r="R912" i="10" s="1"/>
  <c r="K912" i="10" s="1"/>
  <c r="S916" i="10"/>
  <c r="R916" i="10" s="1"/>
  <c r="K916" i="10" s="1"/>
  <c r="R920" i="10"/>
  <c r="K920" i="10" s="1"/>
  <c r="S924" i="10"/>
  <c r="R924" i="10" s="1"/>
  <c r="K924" i="10" s="1"/>
  <c r="R928" i="10"/>
  <c r="K928" i="10" s="1"/>
  <c r="S932" i="10"/>
  <c r="R932" i="10" s="1"/>
  <c r="K932" i="10" s="1"/>
  <c r="S936" i="10"/>
  <c r="R936" i="10" s="1"/>
  <c r="K936" i="10" s="1"/>
  <c r="S940" i="10"/>
  <c r="R940" i="10" s="1"/>
  <c r="K940" i="10" s="1"/>
  <c r="R944" i="10"/>
  <c r="K944" i="10" s="1"/>
  <c r="R948" i="10"/>
  <c r="K948" i="10" s="1"/>
  <c r="R952" i="10"/>
  <c r="K952" i="10" s="1"/>
  <c r="S956" i="10"/>
  <c r="R956" i="10" s="1"/>
  <c r="K956" i="10" s="1"/>
  <c r="S960" i="10"/>
  <c r="R960" i="10" s="1"/>
  <c r="K960" i="10" s="1"/>
  <c r="R964" i="10"/>
  <c r="K964" i="10" s="1"/>
  <c r="R968" i="10"/>
  <c r="K968" i="10" s="1"/>
  <c r="R972" i="10"/>
  <c r="K972" i="10" s="1"/>
  <c r="S976" i="10"/>
  <c r="R976" i="10" s="1"/>
  <c r="S980" i="10"/>
  <c r="R980" i="10" s="1"/>
  <c r="S984" i="10"/>
  <c r="R984" i="10" s="1"/>
  <c r="K984" i="10" s="1"/>
  <c r="S988" i="10"/>
  <c r="R988" i="10" s="1"/>
  <c r="S992" i="10"/>
  <c r="R992" i="10" s="1"/>
  <c r="S996" i="10"/>
  <c r="R996" i="10" s="1"/>
  <c r="S1000" i="10"/>
  <c r="R1000" i="10" s="1"/>
  <c r="K1000" i="10" s="1"/>
  <c r="S1004" i="10"/>
  <c r="R1004" i="10" s="1"/>
  <c r="K1004" i="10" s="1"/>
  <c r="S1008" i="10"/>
  <c r="R1008" i="10" s="1"/>
  <c r="K1008" i="10" s="1"/>
  <c r="S1012" i="10"/>
  <c r="R1012" i="10" s="1"/>
  <c r="K1012" i="10" s="1"/>
  <c r="S1016" i="10"/>
  <c r="R1016" i="10" s="1"/>
  <c r="K1016" i="10" s="1"/>
  <c r="S1020" i="10"/>
  <c r="R1020" i="10" s="1"/>
  <c r="K1020" i="10" s="1"/>
  <c r="S1024" i="10"/>
  <c r="R1024" i="10" s="1"/>
  <c r="K1024" i="10" s="1"/>
  <c r="S1028" i="10"/>
  <c r="R1028" i="10" s="1"/>
  <c r="K1028" i="10" s="1"/>
  <c r="S1032" i="10"/>
  <c r="R1032" i="10" s="1"/>
  <c r="K1032" i="10" s="1"/>
  <c r="R1036" i="10"/>
  <c r="K1036" i="10" s="1"/>
  <c r="S1040" i="10"/>
  <c r="R1040" i="10" s="1"/>
  <c r="K1040" i="10" s="1"/>
  <c r="R1044" i="10"/>
  <c r="K1044" i="10" s="1"/>
  <c r="R1048" i="10"/>
  <c r="K1048" i="10" s="1"/>
  <c r="S1052" i="10"/>
  <c r="R1052" i="10" s="1"/>
  <c r="K1052" i="10" s="1"/>
  <c r="S1056" i="10"/>
  <c r="R1056" i="10" s="1"/>
  <c r="K1056" i="10" s="1"/>
  <c r="R1060" i="10"/>
  <c r="K1060" i="10" s="1"/>
  <c r="S1064" i="10"/>
  <c r="R1064" i="10" s="1"/>
  <c r="K1064" i="10" s="1"/>
  <c r="R287" i="10"/>
  <c r="K287" i="10" s="1"/>
  <c r="R50" i="10"/>
  <c r="K50" i="10" s="1"/>
  <c r="R54" i="10"/>
  <c r="K54" i="10" s="1"/>
  <c r="R58" i="10"/>
  <c r="K58" i="10" s="1"/>
  <c r="S62" i="10"/>
  <c r="R62" i="10" s="1"/>
  <c r="K62" i="10" s="1"/>
  <c r="R81" i="10"/>
  <c r="K81" i="10" s="1"/>
  <c r="R89" i="10"/>
  <c r="K89" i="10" s="1"/>
  <c r="R93" i="10"/>
  <c r="K93" i="10" s="1"/>
  <c r="R97" i="10"/>
  <c r="K97" i="10" s="1"/>
  <c r="R101" i="10"/>
  <c r="K101" i="10" s="1"/>
  <c r="R104" i="10"/>
  <c r="K104" i="10" s="1"/>
  <c r="R108" i="10"/>
  <c r="K108" i="10" s="1"/>
  <c r="R112" i="10"/>
  <c r="K112" i="10" s="1"/>
  <c r="R116" i="10"/>
  <c r="K116" i="10" s="1"/>
  <c r="S120" i="10"/>
  <c r="S132" i="10"/>
  <c r="R132" i="10" s="1"/>
  <c r="K132" i="10" s="1"/>
  <c r="S136" i="10"/>
  <c r="R136" i="10" s="1"/>
  <c r="K136" i="10" s="1"/>
  <c r="S144" i="10"/>
  <c r="R144" i="10" s="1"/>
  <c r="K144" i="10" s="1"/>
  <c r="R160" i="10"/>
  <c r="K160" i="10" s="1"/>
  <c r="R164" i="10"/>
  <c r="K164" i="10" s="1"/>
  <c r="R168" i="10"/>
  <c r="K168" i="10" s="1"/>
  <c r="S172" i="10"/>
  <c r="R172" i="10" s="1"/>
  <c r="K172" i="10" s="1"/>
  <c r="R176" i="10"/>
  <c r="K176" i="10" s="1"/>
  <c r="R180" i="10"/>
  <c r="K180" i="10" s="1"/>
  <c r="S184" i="10"/>
  <c r="R184" i="10" s="1"/>
  <c r="K184" i="10" s="1"/>
  <c r="S188" i="10"/>
  <c r="R188" i="10" s="1"/>
  <c r="K188" i="10" s="1"/>
  <c r="R192" i="10"/>
  <c r="K192" i="10" s="1"/>
  <c r="R196" i="10"/>
  <c r="K196" i="10" s="1"/>
  <c r="R200" i="10"/>
  <c r="K200" i="10" s="1"/>
  <c r="R204" i="10"/>
  <c r="K204" i="10" s="1"/>
  <c r="R208" i="10"/>
  <c r="K208" i="10" s="1"/>
  <c r="S212" i="10"/>
  <c r="R212" i="10" s="1"/>
  <c r="K212" i="10" s="1"/>
  <c r="R216" i="10"/>
  <c r="K216" i="10" s="1"/>
  <c r="R220" i="10"/>
  <c r="K220" i="10" s="1"/>
  <c r="R224" i="10"/>
  <c r="K224" i="10" s="1"/>
  <c r="R228" i="10"/>
  <c r="K228" i="10" s="1"/>
  <c r="R232" i="10"/>
  <c r="K232" i="10" s="1"/>
  <c r="S236" i="10"/>
  <c r="R236" i="10" s="1"/>
  <c r="K236" i="10" s="1"/>
  <c r="R240" i="10"/>
  <c r="K240" i="10" s="1"/>
  <c r="R244" i="10"/>
  <c r="K244" i="10" s="1"/>
  <c r="R248" i="10"/>
  <c r="K248" i="10" s="1"/>
  <c r="R252" i="10"/>
  <c r="K252" i="10" s="1"/>
  <c r="R256" i="10"/>
  <c r="K256" i="10" s="1"/>
  <c r="R260" i="10"/>
  <c r="K260" i="10" s="1"/>
  <c r="R264" i="10"/>
  <c r="K264" i="10" s="1"/>
  <c r="R268" i="10"/>
  <c r="K268" i="10" s="1"/>
  <c r="R272" i="10"/>
  <c r="K272" i="10" s="1"/>
  <c r="R276" i="10"/>
  <c r="K276" i="10" s="1"/>
  <c r="R280" i="10"/>
  <c r="K280" i="10" s="1"/>
  <c r="R284" i="10"/>
  <c r="K284" i="10" s="1"/>
  <c r="R291" i="10"/>
  <c r="K291" i="10" s="1"/>
  <c r="R295" i="10"/>
  <c r="K295" i="10" s="1"/>
  <c r="S300" i="10"/>
  <c r="R300" i="10" s="1"/>
  <c r="K300" i="10" s="1"/>
  <c r="S304" i="10"/>
  <c r="R304" i="10" s="1"/>
  <c r="R308" i="10"/>
  <c r="K308" i="10" s="1"/>
  <c r="S312" i="10"/>
  <c r="R312" i="10" s="1"/>
  <c r="K312" i="10" s="1"/>
  <c r="S316" i="10"/>
  <c r="R316" i="10" s="1"/>
  <c r="K316" i="10" s="1"/>
  <c r="S320" i="10"/>
  <c r="R320" i="10" s="1"/>
  <c r="K320" i="10" s="1"/>
  <c r="S324" i="10"/>
  <c r="R324" i="10" s="1"/>
  <c r="K324" i="10" s="1"/>
  <c r="S328" i="10"/>
  <c r="R328" i="10" s="1"/>
  <c r="K328" i="10" s="1"/>
  <c r="S332" i="10"/>
  <c r="R332" i="10" s="1"/>
  <c r="K332" i="10" s="1"/>
  <c r="S336" i="10"/>
  <c r="R336" i="10" s="1"/>
  <c r="K336" i="10" s="1"/>
  <c r="S340" i="10"/>
  <c r="R340" i="10" s="1"/>
  <c r="K340" i="10" s="1"/>
  <c r="S344" i="10"/>
  <c r="R344" i="10" s="1"/>
  <c r="K344" i="10" s="1"/>
  <c r="S348" i="10"/>
  <c r="R348" i="10" s="1"/>
  <c r="K348" i="10" s="1"/>
  <c r="S352" i="10"/>
  <c r="R352" i="10" s="1"/>
  <c r="K352" i="10" s="1"/>
  <c r="S356" i="10"/>
  <c r="R356" i="10" s="1"/>
  <c r="K356" i="10" s="1"/>
  <c r="S360" i="10"/>
  <c r="R360" i="10" s="1"/>
  <c r="K360" i="10" s="1"/>
  <c r="S364" i="10"/>
  <c r="R364" i="10" s="1"/>
  <c r="K364" i="10" s="1"/>
  <c r="S368" i="10"/>
  <c r="R368" i="10" s="1"/>
  <c r="K368" i="10" s="1"/>
  <c r="S372" i="10"/>
  <c r="R372" i="10" s="1"/>
  <c r="K372" i="10" s="1"/>
  <c r="S376" i="10"/>
  <c r="R376" i="10" s="1"/>
  <c r="K376" i="10" s="1"/>
  <c r="S380" i="10"/>
  <c r="R380" i="10" s="1"/>
  <c r="K380" i="10" s="1"/>
  <c r="S384" i="10"/>
  <c r="R384" i="10" s="1"/>
  <c r="K384" i="10" s="1"/>
  <c r="S388" i="10"/>
  <c r="R388" i="10" s="1"/>
  <c r="K388" i="10" s="1"/>
  <c r="S392" i="10"/>
  <c r="R392" i="10" s="1"/>
  <c r="K392" i="10" s="1"/>
  <c r="R396" i="10"/>
  <c r="R400" i="10"/>
  <c r="S404" i="10"/>
  <c r="R404" i="10" s="1"/>
  <c r="K404" i="10" s="1"/>
  <c r="S412" i="10"/>
  <c r="R412" i="10" s="1"/>
  <c r="S416" i="10"/>
  <c r="R416" i="10" s="1"/>
  <c r="S420" i="10"/>
  <c r="R420" i="10" s="1"/>
  <c r="S424" i="10"/>
  <c r="R424" i="10" s="1"/>
  <c r="K424" i="10" s="1"/>
  <c r="S428" i="10"/>
  <c r="R428" i="10" s="1"/>
  <c r="K428" i="10" s="1"/>
  <c r="S432" i="10"/>
  <c r="R432" i="10" s="1"/>
  <c r="K432" i="10" s="1"/>
  <c r="S436" i="10"/>
  <c r="R436" i="10" s="1"/>
  <c r="K436" i="10" s="1"/>
  <c r="S440" i="10"/>
  <c r="R440" i="10" s="1"/>
  <c r="K440" i="10" s="1"/>
  <c r="R444" i="10"/>
  <c r="K444" i="10" s="1"/>
  <c r="R448" i="10"/>
  <c r="K448" i="10" s="1"/>
  <c r="S452" i="10"/>
  <c r="R452" i="10" s="1"/>
  <c r="K452" i="10" s="1"/>
  <c r="S456" i="10"/>
  <c r="R456" i="10" s="1"/>
  <c r="K456" i="10" s="1"/>
  <c r="R460" i="10"/>
  <c r="K460" i="10" s="1"/>
  <c r="S464" i="10"/>
  <c r="R464" i="10" s="1"/>
  <c r="K464" i="10" s="1"/>
  <c r="S468" i="10"/>
  <c r="R468" i="10" s="1"/>
  <c r="K468" i="10" s="1"/>
  <c r="S472" i="10"/>
  <c r="R472" i="10" s="1"/>
  <c r="K472" i="10" s="1"/>
  <c r="S476" i="10"/>
  <c r="R476" i="10" s="1"/>
  <c r="K476" i="10" s="1"/>
  <c r="S480" i="10"/>
  <c r="R480" i="10" s="1"/>
  <c r="S484" i="10"/>
  <c r="R484" i="10" s="1"/>
  <c r="K484" i="10" s="1"/>
  <c r="S488" i="10"/>
  <c r="R488" i="10" s="1"/>
  <c r="K488" i="10" s="1"/>
  <c r="S492" i="10"/>
  <c r="R492" i="10" s="1"/>
  <c r="S496" i="10"/>
  <c r="R496" i="10" s="1"/>
  <c r="K496" i="10" s="1"/>
  <c r="S500" i="10"/>
  <c r="R500" i="10" s="1"/>
  <c r="K500" i="10" s="1"/>
  <c r="R504" i="10"/>
  <c r="K504" i="10" s="1"/>
  <c r="R508" i="10"/>
  <c r="S512" i="10"/>
  <c r="R512" i="10" s="1"/>
  <c r="K512" i="10" s="1"/>
  <c r="S516" i="10"/>
  <c r="R516" i="10" s="1"/>
  <c r="S520" i="10"/>
  <c r="R520" i="10" s="1"/>
  <c r="K520" i="10" s="1"/>
  <c r="S524" i="10"/>
  <c r="R524" i="10" s="1"/>
  <c r="K524" i="10" s="1"/>
  <c r="S528" i="10"/>
  <c r="R528" i="10" s="1"/>
  <c r="K528" i="10" s="1"/>
  <c r="R532" i="10"/>
  <c r="S536" i="10"/>
  <c r="R536" i="10" s="1"/>
  <c r="R540" i="10"/>
  <c r="K540" i="10" s="1"/>
  <c r="S544" i="10"/>
  <c r="R544" i="10" s="1"/>
  <c r="K544" i="10" s="1"/>
  <c r="R548" i="10"/>
  <c r="K548" i="10" s="1"/>
  <c r="R552" i="10"/>
  <c r="S556" i="10"/>
  <c r="R556" i="10" s="1"/>
  <c r="K556" i="10" s="1"/>
  <c r="S560" i="10"/>
  <c r="R560" i="10" s="1"/>
  <c r="R564" i="10"/>
  <c r="K564" i="10" s="1"/>
  <c r="S568" i="10"/>
  <c r="R568" i="10" s="1"/>
  <c r="K568" i="10" s="1"/>
  <c r="R805" i="10"/>
  <c r="K805" i="10" s="1"/>
  <c r="R809" i="10"/>
  <c r="K809" i="10" s="1"/>
  <c r="R813" i="10"/>
  <c r="K813" i="10" s="1"/>
  <c r="S817" i="10"/>
  <c r="R817" i="10" s="1"/>
  <c r="K817" i="10" s="1"/>
  <c r="S821" i="10"/>
  <c r="R821" i="10" s="1"/>
  <c r="K821" i="10" s="1"/>
  <c r="S825" i="10"/>
  <c r="R825" i="10" s="1"/>
  <c r="K825" i="10" s="1"/>
  <c r="S829" i="10"/>
  <c r="R829" i="10" s="1"/>
  <c r="K829" i="10" s="1"/>
  <c r="S833" i="10"/>
  <c r="R833" i="10" s="1"/>
  <c r="K833" i="10" s="1"/>
  <c r="S837" i="10"/>
  <c r="R837" i="10" s="1"/>
  <c r="K837" i="10" s="1"/>
  <c r="S841" i="10"/>
  <c r="R841" i="10" s="1"/>
  <c r="K841" i="10" s="1"/>
  <c r="R845" i="10"/>
  <c r="K845" i="10" s="1"/>
  <c r="R849" i="10"/>
  <c r="K849" i="10" s="1"/>
  <c r="S853" i="10"/>
  <c r="R853" i="10" s="1"/>
  <c r="S857" i="10"/>
  <c r="R857" i="10" s="1"/>
  <c r="K857" i="10" s="1"/>
  <c r="S861" i="10"/>
  <c r="R861" i="10" s="1"/>
  <c r="K861" i="10" s="1"/>
  <c r="S865" i="10"/>
  <c r="R865" i="10" s="1"/>
  <c r="K865" i="10" s="1"/>
  <c r="S869" i="10"/>
  <c r="R869" i="10" s="1"/>
  <c r="K869" i="10" s="1"/>
  <c r="S873" i="10"/>
  <c r="R873" i="10" s="1"/>
  <c r="K873" i="10" s="1"/>
  <c r="S877" i="10"/>
  <c r="R877" i="10" s="1"/>
  <c r="K877" i="10" s="1"/>
  <c r="S881" i="10"/>
  <c r="R881" i="10" s="1"/>
  <c r="K881" i="10" s="1"/>
  <c r="S885" i="10"/>
  <c r="R885" i="10" s="1"/>
  <c r="K885" i="10" s="1"/>
  <c r="S889" i="10"/>
  <c r="R889" i="10" s="1"/>
  <c r="K889" i="10" s="1"/>
  <c r="S893" i="10"/>
  <c r="R893" i="10" s="1"/>
  <c r="K893" i="10" s="1"/>
  <c r="S897" i="10"/>
  <c r="R897" i="10" s="1"/>
  <c r="K897" i="10" s="1"/>
  <c r="S901" i="10"/>
  <c r="R901" i="10" s="1"/>
  <c r="K901" i="10" s="1"/>
  <c r="S905" i="10"/>
  <c r="R905" i="10" s="1"/>
  <c r="K905" i="10" s="1"/>
  <c r="S909" i="10"/>
  <c r="R909" i="10" s="1"/>
  <c r="K909" i="10" s="1"/>
  <c r="S913" i="10"/>
  <c r="R913" i="10" s="1"/>
  <c r="K913" i="10" s="1"/>
  <c r="S917" i="10"/>
  <c r="R917" i="10" s="1"/>
  <c r="K917" i="10" s="1"/>
  <c r="R921" i="10"/>
  <c r="K921" i="10" s="1"/>
  <c r="S925" i="10"/>
  <c r="R925" i="10" s="1"/>
  <c r="K925" i="10" s="1"/>
  <c r="S929" i="10"/>
  <c r="R929" i="10" s="1"/>
  <c r="K929" i="10" s="1"/>
  <c r="S933" i="10"/>
  <c r="R933" i="10" s="1"/>
  <c r="K933" i="10" s="1"/>
  <c r="S937" i="10"/>
  <c r="R937" i="10" s="1"/>
  <c r="K937" i="10" s="1"/>
  <c r="S941" i="10"/>
  <c r="R941" i="10" s="1"/>
  <c r="K941" i="10" s="1"/>
  <c r="R945" i="10"/>
  <c r="K945" i="10" s="1"/>
  <c r="S949" i="10"/>
  <c r="R949" i="10" s="1"/>
  <c r="K949" i="10" s="1"/>
  <c r="R953" i="10"/>
  <c r="K953" i="10" s="1"/>
  <c r="R957" i="10"/>
  <c r="K957" i="10" s="1"/>
  <c r="S961" i="10"/>
  <c r="R961" i="10" s="1"/>
  <c r="K961" i="10" s="1"/>
  <c r="R965" i="10"/>
  <c r="K965" i="10" s="1"/>
  <c r="R969" i="10"/>
  <c r="K969" i="10" s="1"/>
  <c r="S973" i="10"/>
  <c r="R973" i="10" s="1"/>
  <c r="K973" i="10" s="1"/>
  <c r="S977" i="10"/>
  <c r="R977" i="10" s="1"/>
  <c r="K977" i="10" s="1"/>
  <c r="S981" i="10"/>
  <c r="R981" i="10" s="1"/>
  <c r="K981" i="10" s="1"/>
  <c r="S985" i="10"/>
  <c r="R985" i="10" s="1"/>
  <c r="S989" i="10"/>
  <c r="R989" i="10" s="1"/>
  <c r="S993" i="10"/>
  <c r="R993" i="10" s="1"/>
  <c r="S997" i="10"/>
  <c r="R997" i="10" s="1"/>
  <c r="K997" i="10" s="1"/>
  <c r="S1001" i="10"/>
  <c r="R1001" i="10" s="1"/>
  <c r="K1001" i="10" s="1"/>
  <c r="S1005" i="10"/>
  <c r="R1005" i="10" s="1"/>
  <c r="K1005" i="10" s="1"/>
  <c r="S1009" i="10"/>
  <c r="R1009" i="10" s="1"/>
  <c r="K1009" i="10" s="1"/>
  <c r="S1013" i="10"/>
  <c r="R1013" i="10" s="1"/>
  <c r="K1013" i="10" s="1"/>
  <c r="S1017" i="10"/>
  <c r="R1017" i="10" s="1"/>
  <c r="K1017" i="10" s="1"/>
  <c r="S1021" i="10"/>
  <c r="R1021" i="10" s="1"/>
  <c r="K1021" i="10" s="1"/>
  <c r="R1025" i="10"/>
  <c r="K1025" i="10" s="1"/>
  <c r="R1029" i="10"/>
  <c r="K1029" i="10" s="1"/>
  <c r="R1033" i="10"/>
  <c r="K1033" i="10" s="1"/>
  <c r="R1041" i="10"/>
  <c r="K1041" i="10" s="1"/>
  <c r="S1045" i="10"/>
  <c r="R1045" i="10" s="1"/>
  <c r="K1045" i="10" s="1"/>
  <c r="S1049" i="10"/>
  <c r="R1049" i="10" s="1"/>
  <c r="K1049" i="10" s="1"/>
  <c r="S1053" i="10"/>
  <c r="R1053" i="10" s="1"/>
  <c r="K1053" i="10" s="1"/>
  <c r="S1057" i="10"/>
  <c r="R1057" i="10" s="1"/>
  <c r="K1057" i="10" s="1"/>
  <c r="S1061" i="10"/>
  <c r="R1061" i="10" s="1"/>
  <c r="K1061" i="10" s="1"/>
  <c r="S1065" i="10"/>
  <c r="R1065" i="10" s="1"/>
  <c r="K1065" i="10" s="1"/>
  <c r="R288" i="10"/>
  <c r="K288" i="10" s="1"/>
  <c r="H7" i="10"/>
  <c r="P574" i="10"/>
  <c r="K574" i="10" s="1"/>
  <c r="G102" i="10"/>
  <c r="J7" i="10"/>
  <c r="E7" i="10"/>
  <c r="L296" i="10"/>
  <c r="Q304" i="10"/>
  <c r="Q308" i="10"/>
  <c r="Q316" i="10"/>
  <c r="Q328" i="10"/>
  <c r="Q336" i="10"/>
  <c r="Q340" i="10"/>
  <c r="Q344" i="10"/>
  <c r="Q348" i="10"/>
  <c r="Q352" i="10"/>
  <c r="Q356" i="10"/>
  <c r="Q360" i="10"/>
  <c r="Q376" i="10"/>
  <c r="Q396" i="10"/>
  <c r="K400" i="10"/>
  <c r="Q404" i="10"/>
  <c r="Q412" i="10"/>
  <c r="Q416" i="10"/>
  <c r="Q420" i="10"/>
  <c r="Q444" i="10"/>
  <c r="Q448" i="10"/>
  <c r="Q452" i="10"/>
  <c r="Q456" i="10"/>
  <c r="Q480" i="10"/>
  <c r="Q492" i="10"/>
  <c r="Q508" i="10"/>
  <c r="Q516" i="10"/>
  <c r="K532" i="10"/>
  <c r="Q536" i="10"/>
  <c r="Q552" i="10"/>
  <c r="Q560" i="10"/>
  <c r="Q564" i="10"/>
  <c r="Q568" i="10"/>
  <c r="Q584" i="10"/>
  <c r="Q588" i="10"/>
  <c r="Q600" i="10"/>
  <c r="Q604" i="10"/>
  <c r="Q608" i="10"/>
  <c r="K612" i="10"/>
  <c r="Q616" i="10"/>
  <c r="Q628" i="10"/>
  <c r="Q636" i="10"/>
  <c r="K644" i="10"/>
  <c r="Q652" i="10"/>
  <c r="Q660" i="10"/>
  <c r="Q696" i="10"/>
  <c r="Q700" i="10"/>
  <c r="Q704" i="10"/>
  <c r="Q712" i="10"/>
  <c r="Q720" i="10"/>
  <c r="Q724" i="10"/>
  <c r="Q728" i="10"/>
  <c r="Q732" i="10"/>
  <c r="Q736" i="10"/>
  <c r="Q740" i="10"/>
  <c r="Q748" i="10"/>
  <c r="Q752" i="10"/>
  <c r="Q756" i="10"/>
  <c r="Q768" i="10"/>
  <c r="Q772" i="10"/>
  <c r="Q776" i="10"/>
  <c r="Q780" i="10"/>
  <c r="Q784" i="10"/>
  <c r="Q788" i="10"/>
  <c r="K792" i="10"/>
  <c r="Q796" i="10"/>
  <c r="Q800" i="10"/>
  <c r="K918" i="10"/>
  <c r="K922" i="10"/>
  <c r="Q926" i="10"/>
  <c r="K930" i="10"/>
  <c r="Q934" i="10"/>
  <c r="Q938" i="10"/>
  <c r="Q942" i="10"/>
  <c r="K946" i="10"/>
  <c r="Q950" i="10"/>
  <c r="Q954" i="10"/>
  <c r="Q958" i="10"/>
  <c r="K962" i="10"/>
  <c r="Q966" i="10"/>
  <c r="Q970" i="10"/>
  <c r="K986" i="10"/>
  <c r="Q1002" i="10"/>
  <c r="Q1006" i="10"/>
  <c r="Q1010" i="10"/>
  <c r="K1026" i="10"/>
  <c r="Q1058" i="10"/>
  <c r="Q1062" i="10"/>
  <c r="N7" i="10"/>
  <c r="K572" i="10"/>
  <c r="K1010" i="10"/>
  <c r="K1002" i="10"/>
  <c r="K966" i="10"/>
  <c r="K950" i="10"/>
  <c r="K934" i="10"/>
  <c r="K796" i="10"/>
  <c r="K788" i="10"/>
  <c r="K660" i="10"/>
  <c r="K640" i="10"/>
  <c r="K616" i="10"/>
  <c r="K584" i="10"/>
  <c r="K576" i="10"/>
  <c r="Q532" i="10"/>
  <c r="Q512" i="10"/>
  <c r="Q504" i="10"/>
  <c r="Q300" i="10"/>
  <c r="Q994" i="10"/>
  <c r="K974" i="10"/>
  <c r="Q760" i="10"/>
  <c r="Q688" i="10"/>
  <c r="Q656" i="10"/>
  <c r="Q624" i="10"/>
  <c r="Q392" i="10"/>
  <c r="Q370" i="10"/>
  <c r="Q320" i="10"/>
  <c r="K978" i="10"/>
  <c r="K1058" i="10"/>
  <c r="Q922" i="10"/>
  <c r="K744" i="10"/>
  <c r="K708" i="10"/>
  <c r="Q548" i="10"/>
  <c r="Q544" i="10"/>
  <c r="Q540" i="10"/>
  <c r="Q520" i="10"/>
  <c r="Q496" i="10"/>
  <c r="Q440" i="10"/>
  <c r="Q436" i="10"/>
  <c r="Q424" i="10"/>
  <c r="Q368" i="10"/>
  <c r="Q312" i="10"/>
  <c r="Q1042" i="10"/>
  <c r="Q990" i="10"/>
  <c r="Q764" i="10"/>
  <c r="Q664" i="10"/>
  <c r="Q632" i="10"/>
  <c r="Q620" i="10"/>
  <c r="Q596" i="10"/>
  <c r="Q484" i="10"/>
  <c r="Q332" i="10"/>
  <c r="L914" i="10"/>
  <c r="Q640" i="10"/>
  <c r="Q576" i="10"/>
  <c r="Q528" i="10"/>
  <c r="Q500" i="10"/>
  <c r="Q476" i="10"/>
  <c r="Q692" i="10"/>
  <c r="Q680" i="10"/>
  <c r="Q672" i="10"/>
  <c r="Q592" i="10"/>
  <c r="Q580" i="10"/>
  <c r="Q432" i="10"/>
  <c r="Q372" i="10"/>
  <c r="K982" i="10"/>
  <c r="H16" i="15"/>
  <c r="R11" i="10"/>
  <c r="K11" i="10" s="1"/>
  <c r="R15" i="10"/>
  <c r="K15" i="10" s="1"/>
  <c r="R19" i="10"/>
  <c r="K19" i="10" s="1"/>
  <c r="R23" i="10"/>
  <c r="K23" i="10" s="1"/>
  <c r="R27" i="10"/>
  <c r="K27" i="10" s="1"/>
  <c r="R31" i="10"/>
  <c r="K31" i="10" s="1"/>
  <c r="R37" i="10"/>
  <c r="K37" i="10" s="1"/>
  <c r="R41" i="10"/>
  <c r="K41" i="10" s="1"/>
  <c r="R49" i="10"/>
  <c r="K49" i="10" s="1"/>
  <c r="R53" i="10"/>
  <c r="K53" i="10" s="1"/>
  <c r="R57" i="10"/>
  <c r="K57" i="10" s="1"/>
  <c r="R61" i="10"/>
  <c r="K61" i="10" s="1"/>
  <c r="R80" i="10"/>
  <c r="K80" i="10" s="1"/>
  <c r="R92" i="10"/>
  <c r="K92" i="10" s="1"/>
  <c r="R100" i="10"/>
  <c r="K100" i="10" s="1"/>
  <c r="R42" i="10"/>
  <c r="K42" i="10" s="1"/>
  <c r="R46" i="10"/>
  <c r="K46" i="10" s="1"/>
  <c r="G65" i="10"/>
  <c r="R66" i="10"/>
  <c r="H14" i="15"/>
  <c r="K481" i="10"/>
  <c r="K377" i="10"/>
  <c r="K980" i="10"/>
  <c r="K976" i="10"/>
  <c r="K872" i="10"/>
  <c r="K1014" i="10"/>
  <c r="H11" i="15"/>
  <c r="H13" i="15"/>
  <c r="K171" i="10"/>
  <c r="K633" i="10"/>
  <c r="Q633" i="10"/>
  <c r="T14" i="15"/>
  <c r="Q872" i="10"/>
  <c r="Q870" i="10"/>
  <c r="Q866" i="10"/>
  <c r="Q862" i="10"/>
  <c r="Q834" i="10"/>
  <c r="Q832" i="10"/>
  <c r="Q905" i="10"/>
  <c r="Q887" i="10"/>
  <c r="Q885" i="10"/>
  <c r="Q871" i="10"/>
  <c r="Q869" i="10"/>
  <c r="I9" i="15"/>
  <c r="S11" i="15"/>
  <c r="K9" i="15"/>
  <c r="N9" i="15"/>
  <c r="K983" i="10"/>
  <c r="K859" i="10"/>
  <c r="K836" i="10"/>
  <c r="Q1014" i="10"/>
  <c r="Q1012" i="10"/>
  <c r="Q1000" i="10"/>
  <c r="Q982" i="10"/>
  <c r="Q980" i="10"/>
  <c r="Q978" i="10"/>
  <c r="Q976" i="10"/>
  <c r="Q974" i="10"/>
  <c r="Q913" i="10"/>
  <c r="Q911" i="10"/>
  <c r="Q488" i="10"/>
  <c r="Q334" i="10"/>
  <c r="K330" i="10"/>
  <c r="Q330" i="10"/>
  <c r="Q510" i="10"/>
  <c r="K486" i="10"/>
  <c r="Q486" i="10"/>
  <c r="K474" i="10"/>
  <c r="Q474" i="10"/>
  <c r="Q428" i="10"/>
  <c r="K996" i="10"/>
  <c r="K992" i="10"/>
  <c r="K988" i="10"/>
  <c r="K853" i="10"/>
  <c r="K522" i="10"/>
  <c r="K374" i="10"/>
  <c r="K370" i="10"/>
  <c r="K994" i="10"/>
  <c r="K487" i="10"/>
  <c r="K993" i="10"/>
  <c r="K45" i="10"/>
  <c r="K1019" i="10"/>
  <c r="K989" i="10"/>
  <c r="Q1021" i="10"/>
  <c r="Q1017" i="10"/>
  <c r="Q987" i="10"/>
  <c r="Q983" i="10"/>
  <c r="Q979" i="10"/>
  <c r="Q975" i="10"/>
  <c r="K387" i="10" l="1"/>
  <c r="K591" i="10"/>
  <c r="Q836" i="10"/>
  <c r="Q387" i="10"/>
  <c r="K985" i="10"/>
  <c r="R120" i="10"/>
  <c r="K120" i="10" s="1"/>
  <c r="S102" i="10"/>
  <c r="R804" i="10"/>
  <c r="K804" i="10" s="1"/>
  <c r="S801" i="10"/>
  <c r="R33" i="10"/>
  <c r="K33" i="10" s="1"/>
  <c r="S8" i="10"/>
  <c r="R915" i="10"/>
  <c r="K915" i="10" s="1"/>
  <c r="S914" i="10"/>
  <c r="R9" i="10"/>
  <c r="T8" i="10"/>
  <c r="T7" i="10" s="1"/>
  <c r="R297" i="10"/>
  <c r="K297" i="10" s="1"/>
  <c r="S296" i="10"/>
  <c r="K900" i="10"/>
  <c r="G7" i="10"/>
  <c r="P7" i="10"/>
  <c r="L7" i="10"/>
  <c r="Q918" i="10"/>
  <c r="K636" i="10"/>
  <c r="K712" i="10"/>
  <c r="K800" i="10"/>
  <c r="K938" i="10"/>
  <c r="K954" i="10"/>
  <c r="K970" i="10"/>
  <c r="K1062" i="10"/>
  <c r="Q1026" i="10"/>
  <c r="Q962" i="10"/>
  <c r="Q946" i="10"/>
  <c r="Q930" i="10"/>
  <c r="Q792" i="10"/>
  <c r="K784" i="10"/>
  <c r="K776" i="10"/>
  <c r="K768" i="10"/>
  <c r="K752" i="10"/>
  <c r="K740" i="10"/>
  <c r="K732" i="10"/>
  <c r="K724" i="10"/>
  <c r="K700" i="10"/>
  <c r="Q644" i="10"/>
  <c r="K628" i="10"/>
  <c r="Q612" i="10"/>
  <c r="K604" i="10"/>
  <c r="K588" i="10"/>
  <c r="K560" i="10"/>
  <c r="K552" i="10"/>
  <c r="K536" i="10"/>
  <c r="Q524" i="10"/>
  <c r="K508" i="10"/>
  <c r="K492" i="10"/>
  <c r="Q472" i="10"/>
  <c r="Q464" i="10"/>
  <c r="K416" i="10"/>
  <c r="K396" i="10"/>
  <c r="K9" i="10"/>
  <c r="Q9" i="10"/>
  <c r="Q986" i="10"/>
  <c r="K480" i="10"/>
  <c r="K1006" i="10"/>
  <c r="S10" i="15"/>
  <c r="Q1022" i="10"/>
  <c r="K780" i="10"/>
  <c r="K772" i="10"/>
  <c r="K756" i="10"/>
  <c r="K748" i="10"/>
  <c r="K736" i="10"/>
  <c r="K728" i="10"/>
  <c r="K720" i="10"/>
  <c r="K704" i="10"/>
  <c r="K696" i="10"/>
  <c r="K652" i="10"/>
  <c r="K608" i="10"/>
  <c r="K600" i="10"/>
  <c r="Q556" i="10"/>
  <c r="K516" i="10"/>
  <c r="Q468" i="10"/>
  <c r="Q460" i="10"/>
  <c r="K420" i="10"/>
  <c r="K412" i="10"/>
  <c r="Q400" i="10"/>
  <c r="Q380" i="10"/>
  <c r="Q324" i="10"/>
  <c r="K304" i="10"/>
  <c r="R1037" i="10"/>
  <c r="R178" i="10"/>
  <c r="K178" i="10" s="1"/>
  <c r="R154" i="10"/>
  <c r="K154" i="10" s="1"/>
  <c r="R150" i="10"/>
  <c r="K150" i="10" s="1"/>
  <c r="R146" i="10"/>
  <c r="K146" i="10" s="1"/>
  <c r="R140" i="10"/>
  <c r="K140" i="10" s="1"/>
  <c r="R130" i="10"/>
  <c r="K130" i="10" s="1"/>
  <c r="R126" i="10"/>
  <c r="K126" i="10" s="1"/>
  <c r="R122" i="10"/>
  <c r="R83" i="10"/>
  <c r="K83" i="10" s="1"/>
  <c r="R77" i="10"/>
  <c r="K77" i="10" s="1"/>
  <c r="R73" i="10"/>
  <c r="K73" i="10" s="1"/>
  <c r="R69" i="10"/>
  <c r="K69" i="10" s="1"/>
  <c r="R64" i="10"/>
  <c r="K64" i="10" s="1"/>
  <c r="R38" i="10"/>
  <c r="K38" i="10" s="1"/>
  <c r="R34" i="10"/>
  <c r="K34" i="10" s="1"/>
  <c r="R28" i="10"/>
  <c r="K28" i="10" s="1"/>
  <c r="R24" i="10"/>
  <c r="K24" i="10" s="1"/>
  <c r="R20" i="10"/>
  <c r="K20" i="10" s="1"/>
  <c r="R16" i="10"/>
  <c r="K16" i="10" s="1"/>
  <c r="R12" i="10"/>
  <c r="K12" i="10" s="1"/>
  <c r="R419" i="10"/>
  <c r="K419" i="10" s="1"/>
  <c r="R241" i="10"/>
  <c r="K241" i="10" s="1"/>
  <c r="R231" i="10"/>
  <c r="K231" i="10" s="1"/>
  <c r="R223" i="10"/>
  <c r="K223" i="10" s="1"/>
  <c r="R151" i="10"/>
  <c r="K151" i="10" s="1"/>
  <c r="R143" i="10"/>
  <c r="K143" i="10" s="1"/>
  <c r="R137" i="10"/>
  <c r="K137" i="10" s="1"/>
  <c r="R94" i="10"/>
  <c r="K94" i="10" s="1"/>
  <c r="R86" i="10"/>
  <c r="K86" i="10" s="1"/>
  <c r="R82" i="10"/>
  <c r="K82" i="10" s="1"/>
  <c r="R76" i="10"/>
  <c r="K76" i="10" s="1"/>
  <c r="R72" i="10"/>
  <c r="K72" i="10" s="1"/>
  <c r="R68" i="10"/>
  <c r="K68" i="10" s="1"/>
  <c r="R63" i="10"/>
  <c r="K63" i="10" s="1"/>
  <c r="R408" i="10"/>
  <c r="R156" i="10"/>
  <c r="K156" i="10" s="1"/>
  <c r="R152" i="10"/>
  <c r="K152" i="10" s="1"/>
  <c r="R148" i="10"/>
  <c r="K148" i="10" s="1"/>
  <c r="R142" i="10"/>
  <c r="K142" i="10" s="1"/>
  <c r="R138" i="10"/>
  <c r="K138" i="10" s="1"/>
  <c r="R128" i="10"/>
  <c r="K128" i="10" s="1"/>
  <c r="R124" i="10"/>
  <c r="K124" i="10" s="1"/>
  <c r="R85" i="10"/>
  <c r="K85" i="10" s="1"/>
  <c r="R79" i="10"/>
  <c r="K79" i="10" s="1"/>
  <c r="R75" i="10"/>
  <c r="K75" i="10" s="1"/>
  <c r="R71" i="10"/>
  <c r="K71" i="10" s="1"/>
  <c r="R67" i="10"/>
  <c r="K67" i="10" s="1"/>
  <c r="R40" i="10"/>
  <c r="K40" i="10" s="1"/>
  <c r="R36" i="10"/>
  <c r="K36" i="10" s="1"/>
  <c r="R32" i="10"/>
  <c r="K32" i="10" s="1"/>
  <c r="R26" i="10"/>
  <c r="K26" i="10" s="1"/>
  <c r="R22" i="10"/>
  <c r="K22" i="10" s="1"/>
  <c r="R18" i="10"/>
  <c r="K18" i="10" s="1"/>
  <c r="R14" i="10"/>
  <c r="K14" i="10" s="1"/>
  <c r="R10" i="10"/>
  <c r="R245" i="10"/>
  <c r="K245" i="10" s="1"/>
  <c r="R237" i="10"/>
  <c r="K237" i="10" s="1"/>
  <c r="R227" i="10"/>
  <c r="K227" i="10" s="1"/>
  <c r="R155" i="10"/>
  <c r="K155" i="10" s="1"/>
  <c r="R147" i="10"/>
  <c r="K147" i="10" s="1"/>
  <c r="R141" i="10"/>
  <c r="K141" i="10" s="1"/>
  <c r="R98" i="10"/>
  <c r="K98" i="10" s="1"/>
  <c r="R90" i="10"/>
  <c r="K90" i="10" s="1"/>
  <c r="R84" i="10"/>
  <c r="K84" i="10" s="1"/>
  <c r="R78" i="10"/>
  <c r="K78" i="10" s="1"/>
  <c r="R74" i="10"/>
  <c r="K74" i="10" s="1"/>
  <c r="R70" i="10"/>
  <c r="K70" i="10" s="1"/>
  <c r="P9" i="15"/>
  <c r="G14" i="15"/>
  <c r="E14" i="15" s="1"/>
  <c r="H9" i="15"/>
  <c r="S7" i="10" l="1"/>
  <c r="R801" i="10"/>
  <c r="T15" i="15" s="1"/>
  <c r="G15" i="15" s="1"/>
  <c r="E15" i="15" s="1"/>
  <c r="K801" i="10"/>
  <c r="R8" i="10"/>
  <c r="T10" i="15" s="1"/>
  <c r="G10" i="15" s="1"/>
  <c r="E10" i="15" s="1"/>
  <c r="K122" i="10"/>
  <c r="R102" i="10"/>
  <c r="K1037" i="10"/>
  <c r="R914" i="10"/>
  <c r="K408" i="10"/>
  <c r="R296" i="10"/>
  <c r="R65" i="10"/>
  <c r="K10" i="10"/>
  <c r="K8" i="10" s="1"/>
  <c r="K66" i="10"/>
  <c r="S9" i="15"/>
  <c r="R7" i="10" l="1"/>
  <c r="T13" i="15"/>
  <c r="G13" i="15" s="1"/>
  <c r="E13" i="15" s="1"/>
  <c r="K296" i="10"/>
  <c r="K102" i="10"/>
  <c r="T12" i="15"/>
  <c r="G12" i="15" s="1"/>
  <c r="E12" i="15" s="1"/>
  <c r="T16" i="15"/>
  <c r="G16" i="15" s="1"/>
  <c r="E16" i="15" s="1"/>
  <c r="K914" i="10"/>
  <c r="T11" i="15"/>
  <c r="K65" i="10"/>
  <c r="K7" i="10" l="1"/>
  <c r="G11" i="15"/>
  <c r="E11" i="15" s="1"/>
  <c r="T9" i="15"/>
  <c r="G9" i="15" l="1"/>
  <c r="E9" i="15" s="1"/>
</calcChain>
</file>

<file path=xl/sharedStrings.xml><?xml version="1.0" encoding="utf-8"?>
<sst xmlns="http://schemas.openxmlformats.org/spreadsheetml/2006/main" count="4399" uniqueCount="1158">
  <si>
    <t>镇、街</t>
  </si>
  <si>
    <t>行政村</t>
  </si>
  <si>
    <t>自然村</t>
  </si>
  <si>
    <t>村人口（万）</t>
  </si>
  <si>
    <t>2014年村集体经济组织收益（万元）</t>
  </si>
  <si>
    <t>附加统计</t>
  </si>
  <si>
    <t>合计</t>
  </si>
  <si>
    <t>基本农田面积（亩）</t>
  </si>
  <si>
    <t>生态公益林面积（亩）</t>
  </si>
  <si>
    <t>饮用水资源面积（亩）</t>
  </si>
  <si>
    <t>台山市都斛镇</t>
  </si>
  <si>
    <t>龙和</t>
  </si>
  <si>
    <t>台山市北陡镇</t>
  </si>
  <si>
    <t>小洞村</t>
  </si>
  <si>
    <t>平山蓢村</t>
  </si>
  <si>
    <t>台山市深井镇</t>
  </si>
  <si>
    <t>那北村</t>
  </si>
  <si>
    <t>那中村</t>
  </si>
  <si>
    <t>那南村</t>
  </si>
  <si>
    <t>蓝田村</t>
  </si>
  <si>
    <t>沙冈</t>
  </si>
  <si>
    <t>台山市大江镇</t>
  </si>
  <si>
    <t>大巷</t>
  </si>
  <si>
    <t>台山市四九镇</t>
  </si>
  <si>
    <t>白石</t>
  </si>
  <si>
    <t>松朗</t>
  </si>
  <si>
    <t>台山市端芬镇</t>
  </si>
  <si>
    <t>三洞</t>
  </si>
  <si>
    <t>台山市川岛镇</t>
  </si>
  <si>
    <t>茅湾村</t>
  </si>
  <si>
    <t>石蕉村</t>
  </si>
  <si>
    <t>台山市赤溪镇</t>
  </si>
  <si>
    <t>田头</t>
  </si>
  <si>
    <t>龙岗村</t>
  </si>
  <si>
    <t>曹冲</t>
  </si>
  <si>
    <t>里坳</t>
  </si>
  <si>
    <t>沙潮村</t>
  </si>
  <si>
    <t>獭山村</t>
  </si>
  <si>
    <t>大洞村</t>
  </si>
  <si>
    <t>那泰</t>
  </si>
  <si>
    <t>长安</t>
  </si>
  <si>
    <t>塘底</t>
  </si>
  <si>
    <t>冲金</t>
  </si>
  <si>
    <t>沙冲</t>
  </si>
  <si>
    <t>坂潭</t>
  </si>
  <si>
    <t>新大塘</t>
  </si>
  <si>
    <t>江东村</t>
  </si>
  <si>
    <t>寻皇</t>
  </si>
  <si>
    <t>河木</t>
  </si>
  <si>
    <t>下朗</t>
  </si>
  <si>
    <t>大纲</t>
  </si>
  <si>
    <t>早禾石村</t>
  </si>
  <si>
    <t>大塘</t>
  </si>
  <si>
    <t>莲湖</t>
  </si>
  <si>
    <t>都阳</t>
  </si>
  <si>
    <t>山前</t>
  </si>
  <si>
    <t>玄潭</t>
  </si>
  <si>
    <t>大东</t>
  </si>
  <si>
    <t>塔边村</t>
  </si>
  <si>
    <t>小江村</t>
  </si>
  <si>
    <t>五星</t>
  </si>
  <si>
    <t>车朗</t>
  </si>
  <si>
    <t>五四</t>
  </si>
  <si>
    <t>台山市白沙镇</t>
  </si>
  <si>
    <t>朗溪</t>
  </si>
  <si>
    <t>营村</t>
  </si>
  <si>
    <t>台山市水步镇</t>
  </si>
  <si>
    <t>冈宁</t>
  </si>
  <si>
    <t>西墩</t>
  </si>
  <si>
    <t>开平市龙胜镇</t>
  </si>
  <si>
    <t>联塘</t>
  </si>
  <si>
    <t>开平市赤水镇</t>
  </si>
  <si>
    <t>松南</t>
  </si>
  <si>
    <t>开平市蚬冈</t>
  </si>
  <si>
    <t>群星</t>
  </si>
  <si>
    <t>南联</t>
  </si>
  <si>
    <t>开平市苍城镇</t>
  </si>
  <si>
    <t>城东</t>
  </si>
  <si>
    <t>现龙</t>
  </si>
  <si>
    <t>开平市百合镇</t>
  </si>
  <si>
    <t>北降</t>
  </si>
  <si>
    <t>春山</t>
  </si>
  <si>
    <t>开平市马冈镇</t>
  </si>
  <si>
    <t>官堂</t>
  </si>
  <si>
    <t>坎田</t>
  </si>
  <si>
    <t>开平市月山镇</t>
  </si>
  <si>
    <t>水三</t>
  </si>
  <si>
    <t>开平市沙塘镇</t>
  </si>
  <si>
    <t>联光</t>
  </si>
  <si>
    <t>大厂</t>
  </si>
  <si>
    <t>沙洲</t>
  </si>
  <si>
    <t>儒西</t>
  </si>
  <si>
    <t>蚬北</t>
  </si>
  <si>
    <t>春一</t>
  </si>
  <si>
    <t>横安</t>
  </si>
  <si>
    <t>开平市金鸡镇</t>
  </si>
  <si>
    <t>石迳</t>
  </si>
  <si>
    <t>牛山</t>
  </si>
  <si>
    <t>东方</t>
  </si>
  <si>
    <t>横石</t>
  </si>
  <si>
    <t>蚬南</t>
  </si>
  <si>
    <t>上郭</t>
  </si>
  <si>
    <t>黄屋</t>
  </si>
  <si>
    <t>齐洞</t>
  </si>
  <si>
    <t>桥联</t>
  </si>
  <si>
    <t>清湖塘</t>
  </si>
  <si>
    <t>高元</t>
  </si>
  <si>
    <t>瓦片坑</t>
  </si>
  <si>
    <t>桥新</t>
  </si>
  <si>
    <t>楼田</t>
  </si>
  <si>
    <t>蒲冈</t>
  </si>
  <si>
    <t>大雄</t>
  </si>
  <si>
    <t>梧村</t>
  </si>
  <si>
    <t>乐善</t>
  </si>
  <si>
    <t>潭碧</t>
  </si>
  <si>
    <t>陂头咀</t>
  </si>
  <si>
    <t>健丰</t>
  </si>
  <si>
    <t>联兴</t>
  </si>
  <si>
    <t>胜桥</t>
  </si>
  <si>
    <t>开平市大沙镇</t>
  </si>
  <si>
    <t>新星</t>
  </si>
  <si>
    <t>西杰</t>
  </si>
  <si>
    <t>和兴</t>
  </si>
  <si>
    <t>步栏</t>
  </si>
  <si>
    <t>冲口</t>
  </si>
  <si>
    <t>联冈</t>
  </si>
  <si>
    <t>高阳</t>
  </si>
  <si>
    <t>开平市赤坎镇</t>
  </si>
  <si>
    <t>塘联</t>
  </si>
  <si>
    <t>群联</t>
  </si>
  <si>
    <t>官渡</t>
  </si>
  <si>
    <t>大津</t>
  </si>
  <si>
    <t>五堡</t>
  </si>
  <si>
    <t>南塘美</t>
  </si>
  <si>
    <t>棠安</t>
  </si>
  <si>
    <t>沃富</t>
  </si>
  <si>
    <t>桥上</t>
  </si>
  <si>
    <t>联合</t>
  </si>
  <si>
    <t>羊路</t>
  </si>
  <si>
    <t>黄村</t>
  </si>
  <si>
    <t>红丰</t>
  </si>
  <si>
    <t>开平市塘口</t>
  </si>
  <si>
    <t>仲和</t>
  </si>
  <si>
    <t>那泔</t>
  </si>
  <si>
    <t>南楼</t>
  </si>
  <si>
    <t>北湖</t>
  </si>
  <si>
    <t>六合</t>
  </si>
  <si>
    <t>湴溪</t>
  </si>
  <si>
    <t>新村</t>
  </si>
  <si>
    <t>厚山</t>
  </si>
  <si>
    <t>齐塘</t>
  </si>
  <si>
    <t>南屏</t>
  </si>
  <si>
    <t>塘美</t>
  </si>
  <si>
    <t>高龙</t>
  </si>
  <si>
    <t>长塘</t>
  </si>
  <si>
    <t>风洞</t>
  </si>
  <si>
    <t>锦湖</t>
  </si>
  <si>
    <t>东和</t>
  </si>
  <si>
    <t>和安</t>
  </si>
  <si>
    <t>城西</t>
  </si>
  <si>
    <t>夹水</t>
  </si>
  <si>
    <t>联庆</t>
  </si>
  <si>
    <t>以敬</t>
  </si>
  <si>
    <t>丽溪</t>
  </si>
  <si>
    <t>潭溪</t>
  </si>
  <si>
    <t>树溪</t>
  </si>
  <si>
    <t>月明</t>
  </si>
  <si>
    <t>大沙</t>
  </si>
  <si>
    <t>卫星</t>
  </si>
  <si>
    <t>鹤山市址山镇</t>
  </si>
  <si>
    <t>云中</t>
  </si>
  <si>
    <t>云东</t>
  </si>
  <si>
    <t>连城</t>
  </si>
  <si>
    <t>鹤山市龙口镇</t>
  </si>
  <si>
    <t>粉洞</t>
  </si>
  <si>
    <t>鹤山市宅梧镇</t>
  </si>
  <si>
    <t>泗云</t>
  </si>
  <si>
    <t>鹤山市鹤城镇</t>
  </si>
  <si>
    <t>新联</t>
  </si>
  <si>
    <t>鹤山市桃源镇</t>
  </si>
  <si>
    <t>旺龙</t>
  </si>
  <si>
    <t>松岗</t>
  </si>
  <si>
    <t>丽水</t>
  </si>
  <si>
    <t>甘棠</t>
  </si>
  <si>
    <t>龙都</t>
  </si>
  <si>
    <t>三富</t>
  </si>
  <si>
    <t>昆联</t>
  </si>
  <si>
    <t>中胜</t>
  </si>
  <si>
    <t>云新</t>
  </si>
  <si>
    <t>万和</t>
  </si>
  <si>
    <t>青文</t>
  </si>
  <si>
    <t>富岗</t>
  </si>
  <si>
    <t>下六</t>
  </si>
  <si>
    <t>霄南</t>
  </si>
  <si>
    <t>中七</t>
  </si>
  <si>
    <t>恩平市圣堂镇</t>
  </si>
  <si>
    <t>区村</t>
  </si>
  <si>
    <t>三山</t>
  </si>
  <si>
    <t>根竹头</t>
  </si>
  <si>
    <t>歇马</t>
  </si>
  <si>
    <t>三联</t>
  </si>
  <si>
    <t>塘龙</t>
  </si>
  <si>
    <t>湴朗</t>
  </si>
  <si>
    <t>恩平市大槐镇</t>
  </si>
  <si>
    <t>良洞</t>
  </si>
  <si>
    <t>龙塘</t>
  </si>
  <si>
    <t>恩平市牛江镇</t>
  </si>
  <si>
    <t>黄泥坦</t>
  </si>
  <si>
    <t>恩平市君堂镇</t>
  </si>
  <si>
    <t>西园</t>
  </si>
  <si>
    <t>水塘</t>
  </si>
  <si>
    <t>进职</t>
  </si>
  <si>
    <t>中安</t>
  </si>
  <si>
    <t>杨屋</t>
  </si>
  <si>
    <t>新塘</t>
  </si>
  <si>
    <t>东北雁</t>
  </si>
  <si>
    <t>河湾</t>
  </si>
  <si>
    <t>永华</t>
  </si>
  <si>
    <t>佛良</t>
  </si>
  <si>
    <t>琅哥</t>
  </si>
  <si>
    <t>新君</t>
  </si>
  <si>
    <t>岭南</t>
  </si>
  <si>
    <t>黎塘</t>
  </si>
  <si>
    <t>清湖</t>
  </si>
  <si>
    <t>石坳</t>
  </si>
  <si>
    <t>龙湾</t>
  </si>
  <si>
    <t>石及</t>
  </si>
  <si>
    <t>太平</t>
  </si>
  <si>
    <t>恩平市东成镇</t>
  </si>
  <si>
    <t>横岗头</t>
  </si>
  <si>
    <t>锦新</t>
  </si>
  <si>
    <t>石潭</t>
  </si>
  <si>
    <t>鹏昌</t>
  </si>
  <si>
    <t>恩平市恩城镇</t>
  </si>
  <si>
    <t>石青</t>
  </si>
  <si>
    <t>银水</t>
  </si>
  <si>
    <t>新大江</t>
  </si>
  <si>
    <t>荔枝塘</t>
  </si>
  <si>
    <t>上朗</t>
  </si>
  <si>
    <t>河西村</t>
  </si>
  <si>
    <t>台山市汶村镇</t>
  </si>
  <si>
    <t>小担</t>
  </si>
  <si>
    <t>张边良</t>
  </si>
  <si>
    <t>那琴村</t>
  </si>
  <si>
    <t>罗边</t>
  </si>
  <si>
    <t>下洞村</t>
  </si>
  <si>
    <t>台山市海宴镇</t>
  </si>
  <si>
    <t>三兴</t>
  </si>
  <si>
    <t>独湾村</t>
  </si>
  <si>
    <t>永和</t>
  </si>
  <si>
    <t>台山市斗山镇</t>
  </si>
  <si>
    <t>六福</t>
  </si>
  <si>
    <t>中洞</t>
  </si>
  <si>
    <t>红光</t>
  </si>
  <si>
    <t>四九</t>
  </si>
  <si>
    <t>金鸡</t>
  </si>
  <si>
    <t>长间</t>
  </si>
  <si>
    <t>水边</t>
  </si>
  <si>
    <t>西村</t>
  </si>
  <si>
    <t>石湾</t>
  </si>
  <si>
    <t>茅冈</t>
  </si>
  <si>
    <t>五村</t>
  </si>
  <si>
    <t>三合</t>
  </si>
  <si>
    <t>灵源</t>
  </si>
  <si>
    <t>星山</t>
  </si>
  <si>
    <t>开平市水口镇</t>
  </si>
  <si>
    <t>金山</t>
  </si>
  <si>
    <t>林屋</t>
  </si>
  <si>
    <t>永坚</t>
  </si>
  <si>
    <t>三社</t>
  </si>
  <si>
    <t>两堡</t>
  </si>
  <si>
    <t>儒东</t>
  </si>
  <si>
    <t>高山</t>
  </si>
  <si>
    <t>上洞</t>
  </si>
  <si>
    <t>湴蓼</t>
  </si>
  <si>
    <t>茶山</t>
  </si>
  <si>
    <t>昆华</t>
  </si>
  <si>
    <t>龙溪</t>
  </si>
  <si>
    <t>鹤山市雅瑶镇</t>
  </si>
  <si>
    <t>大槐</t>
  </si>
  <si>
    <t>平安</t>
  </si>
  <si>
    <t>塘库</t>
  </si>
  <si>
    <t>恩平市沙湖镇</t>
  </si>
  <si>
    <t>浴水</t>
  </si>
  <si>
    <t>东冠</t>
  </si>
  <si>
    <t>台山市冲蒌镇</t>
  </si>
  <si>
    <t>稔坪</t>
  </si>
  <si>
    <t>冲洋</t>
  </si>
  <si>
    <t>朗北</t>
  </si>
  <si>
    <t>莲洲</t>
  </si>
  <si>
    <t>龚边</t>
  </si>
  <si>
    <t>竹洛</t>
  </si>
  <si>
    <t>上坪</t>
  </si>
  <si>
    <t>冲泮</t>
  </si>
  <si>
    <t>康华村</t>
  </si>
  <si>
    <t>复盛</t>
  </si>
  <si>
    <t>高岭</t>
  </si>
  <si>
    <t>独冈</t>
  </si>
  <si>
    <t>井西村</t>
  </si>
  <si>
    <t>联南村</t>
  </si>
  <si>
    <t>来安</t>
  </si>
  <si>
    <t>陈边</t>
  </si>
  <si>
    <t>塘洞</t>
  </si>
  <si>
    <t>田稠</t>
  </si>
  <si>
    <t>飞东村</t>
  </si>
  <si>
    <t>朝中</t>
  </si>
  <si>
    <t>西海</t>
  </si>
  <si>
    <t>长沙</t>
  </si>
  <si>
    <t>天狮坡</t>
  </si>
  <si>
    <t>三和</t>
  </si>
  <si>
    <t>岐岭</t>
  </si>
  <si>
    <t>大岭</t>
  </si>
  <si>
    <t>中股</t>
  </si>
  <si>
    <t>石溪</t>
  </si>
  <si>
    <t>附城</t>
  </si>
  <si>
    <t>棠红</t>
  </si>
  <si>
    <t>宅群</t>
  </si>
  <si>
    <t>茅溪</t>
  </si>
  <si>
    <t>冈陵</t>
  </si>
  <si>
    <t>台洞</t>
  </si>
  <si>
    <t>大布</t>
  </si>
  <si>
    <t>强亚</t>
  </si>
  <si>
    <t>虎山</t>
  </si>
  <si>
    <t>红溪</t>
  </si>
  <si>
    <t>尧溪</t>
  </si>
  <si>
    <t>蟠龙</t>
  </si>
  <si>
    <t>四堡</t>
  </si>
  <si>
    <t>中心</t>
  </si>
  <si>
    <t>那白</t>
  </si>
  <si>
    <t>连南</t>
  </si>
  <si>
    <t>南中</t>
  </si>
  <si>
    <t>大朗</t>
  </si>
  <si>
    <t>塘冲</t>
  </si>
  <si>
    <t>沙栏</t>
  </si>
  <si>
    <t>牛皮塘</t>
  </si>
  <si>
    <t>石路</t>
  </si>
  <si>
    <t>白岗</t>
  </si>
  <si>
    <t>新屋</t>
  </si>
  <si>
    <t>墩头</t>
  </si>
  <si>
    <t>联和</t>
  </si>
  <si>
    <t>塘虾</t>
  </si>
  <si>
    <t>达材</t>
  </si>
  <si>
    <t>川东村</t>
  </si>
  <si>
    <t>联和村</t>
  </si>
  <si>
    <t>麦巷</t>
  </si>
  <si>
    <t>和阁</t>
  </si>
  <si>
    <t>里边</t>
  </si>
  <si>
    <t>官窦</t>
  </si>
  <si>
    <t>长坑</t>
  </si>
  <si>
    <t>邹村</t>
  </si>
  <si>
    <t>小海</t>
  </si>
  <si>
    <t>蕉园</t>
  </si>
  <si>
    <t>魁草</t>
  </si>
  <si>
    <t>向北</t>
  </si>
  <si>
    <t>北义</t>
  </si>
  <si>
    <t>中庙</t>
  </si>
  <si>
    <t>西湾</t>
  </si>
  <si>
    <t>唐联</t>
  </si>
  <si>
    <t>裡村</t>
  </si>
  <si>
    <t>桥头</t>
  </si>
  <si>
    <t>下丽</t>
  </si>
  <si>
    <t>连北</t>
  </si>
  <si>
    <t>恩平市良西镇</t>
  </si>
  <si>
    <t>龙安塘</t>
  </si>
  <si>
    <t>仕洞</t>
  </si>
  <si>
    <t>福坪</t>
  </si>
  <si>
    <t>下凯</t>
  </si>
  <si>
    <t>鹤坪</t>
  </si>
  <si>
    <t>龙山</t>
  </si>
  <si>
    <t>顺槎</t>
  </si>
  <si>
    <t>恩平市横陂镇</t>
  </si>
  <si>
    <t>横平</t>
  </si>
  <si>
    <t>松柏根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</si>
  <si>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</si>
  <si>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</si>
  <si>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</si>
  <si>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</si>
  <si>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</si>
  <si>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</si>
  <si>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</si>
  <si>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序号</t>
    <phoneticPr fontId="3" type="noConversion"/>
  </si>
  <si>
    <t>全市</t>
    <phoneticPr fontId="3" type="noConversion"/>
  </si>
  <si>
    <t>一</t>
    <phoneticPr fontId="3" type="noConversion"/>
  </si>
  <si>
    <t>蓬江区杜阮镇</t>
  </si>
  <si>
    <t>中和村</t>
  </si>
  <si>
    <t>龙溪村</t>
  </si>
  <si>
    <t>亭园村</t>
  </si>
  <si>
    <t>双楼村</t>
  </si>
  <si>
    <t>井根村</t>
  </si>
  <si>
    <t>子绵村</t>
  </si>
  <si>
    <t>松岭村</t>
  </si>
  <si>
    <t>龙眠村</t>
  </si>
  <si>
    <t>龙安村</t>
  </si>
  <si>
    <t>龙榜村</t>
  </si>
  <si>
    <t>杜阮村</t>
  </si>
  <si>
    <t>杜臂村</t>
  </si>
  <si>
    <t>上巷村</t>
  </si>
  <si>
    <t>松园村</t>
  </si>
  <si>
    <t>瑶村村</t>
  </si>
  <si>
    <t>北芦村</t>
  </si>
  <si>
    <t>南芦村</t>
  </si>
  <si>
    <t>长乔村</t>
  </si>
  <si>
    <t>木朗村</t>
  </si>
  <si>
    <t>贯溪村</t>
  </si>
  <si>
    <t>蓬江区荷塘镇</t>
  </si>
  <si>
    <t>禾冈村</t>
  </si>
  <si>
    <t>吕步村</t>
  </si>
  <si>
    <t>良村村</t>
  </si>
  <si>
    <t>篁湾村</t>
  </si>
  <si>
    <t>三丫村</t>
  </si>
  <si>
    <t>霞村村</t>
  </si>
  <si>
    <t>康溪村</t>
  </si>
  <si>
    <t>高村村</t>
  </si>
  <si>
    <t>六坊村</t>
  </si>
  <si>
    <t>塔岗村</t>
  </si>
  <si>
    <t>为民村</t>
  </si>
  <si>
    <t>唐溪村</t>
  </si>
  <si>
    <t>南村村</t>
  </si>
  <si>
    <t>蓬江区棠下镇</t>
  </si>
  <si>
    <t>弓田村</t>
  </si>
  <si>
    <t>三和村</t>
  </si>
  <si>
    <t>罗江村</t>
  </si>
  <si>
    <t>五洞村</t>
  </si>
  <si>
    <t>北达村</t>
  </si>
  <si>
    <t>天乡村</t>
  </si>
  <si>
    <t>河山村</t>
  </si>
  <si>
    <t>虎岭村</t>
  </si>
  <si>
    <t>横江村</t>
  </si>
  <si>
    <t>仁厚村</t>
  </si>
  <si>
    <t>大林村</t>
  </si>
  <si>
    <t>周郡村</t>
  </si>
  <si>
    <t>石滘村</t>
  </si>
  <si>
    <t>新昌村</t>
  </si>
  <si>
    <t>石头村</t>
  </si>
  <si>
    <t>乐溪村</t>
  </si>
  <si>
    <t>桐井村</t>
  </si>
  <si>
    <t>莲塘村</t>
  </si>
  <si>
    <t>迳口村</t>
  </si>
  <si>
    <t>三堡村</t>
  </si>
  <si>
    <t>良溪村</t>
  </si>
  <si>
    <t>中心村</t>
  </si>
  <si>
    <t>沙富村</t>
  </si>
  <si>
    <t>二</t>
    <phoneticPr fontId="3" type="noConversion"/>
  </si>
  <si>
    <t>江海区礼乐街道</t>
  </si>
  <si>
    <t>英南</t>
  </si>
  <si>
    <t>跨龙</t>
  </si>
  <si>
    <t>雄乡</t>
  </si>
  <si>
    <t>雄光</t>
  </si>
  <si>
    <t>东红</t>
  </si>
  <si>
    <t>英北</t>
  </si>
  <si>
    <t>镇龙</t>
  </si>
  <si>
    <t>东仁</t>
  </si>
  <si>
    <t>敬和</t>
  </si>
  <si>
    <t>威西</t>
  </si>
  <si>
    <t>威东</t>
  </si>
  <si>
    <t>乌纱</t>
  </si>
  <si>
    <t>武东</t>
  </si>
  <si>
    <t>新创</t>
  </si>
  <si>
    <t>新丰</t>
  </si>
  <si>
    <t>新兴</t>
  </si>
  <si>
    <t>新华</t>
  </si>
  <si>
    <t>新民</t>
  </si>
  <si>
    <t>向荣</t>
  </si>
  <si>
    <t>丰盛</t>
  </si>
  <si>
    <t>向前</t>
  </si>
  <si>
    <t>向民</t>
  </si>
  <si>
    <t>向东</t>
  </si>
  <si>
    <t>江海区外海街道</t>
  </si>
  <si>
    <t>麻一</t>
  </si>
  <si>
    <t>麻二</t>
  </si>
  <si>
    <t>麻三</t>
  </si>
  <si>
    <t>南山</t>
  </si>
  <si>
    <t>东南</t>
  </si>
  <si>
    <t>东升</t>
  </si>
  <si>
    <t>直冲</t>
  </si>
  <si>
    <t>东宁</t>
  </si>
  <si>
    <t>前进</t>
  </si>
  <si>
    <t>七东</t>
  </si>
  <si>
    <t>七西</t>
  </si>
  <si>
    <t>中东</t>
  </si>
  <si>
    <t>三</t>
    <phoneticPr fontId="3" type="noConversion"/>
  </si>
  <si>
    <t>新会区会城镇</t>
  </si>
  <si>
    <t>江咀</t>
  </si>
  <si>
    <t>奇榜</t>
  </si>
  <si>
    <t>沙岗</t>
  </si>
  <si>
    <t>都会</t>
  </si>
  <si>
    <t>大滘</t>
  </si>
  <si>
    <t>东甲</t>
  </si>
  <si>
    <t>西甲</t>
  </si>
  <si>
    <t>灵镇</t>
  </si>
  <si>
    <t>泗丫</t>
  </si>
  <si>
    <t>城南</t>
  </si>
  <si>
    <t>梅江</t>
  </si>
  <si>
    <t>城郊</t>
  </si>
  <si>
    <t>河北</t>
  </si>
  <si>
    <t>群胜</t>
  </si>
  <si>
    <t>九龙</t>
  </si>
  <si>
    <t>二宁</t>
  </si>
  <si>
    <t>南庚</t>
  </si>
  <si>
    <t>孖冲</t>
  </si>
  <si>
    <t>天禄</t>
  </si>
  <si>
    <t>天马</t>
  </si>
  <si>
    <t>西盛</t>
  </si>
  <si>
    <t>茶坑</t>
  </si>
  <si>
    <t>大洞</t>
  </si>
  <si>
    <t>仁义</t>
  </si>
  <si>
    <t>永安</t>
  </si>
  <si>
    <t>潭冲</t>
  </si>
  <si>
    <t>七堡</t>
  </si>
  <si>
    <t>冲那</t>
  </si>
  <si>
    <t>新会区大泽镇</t>
  </si>
  <si>
    <t>同和村</t>
  </si>
  <si>
    <t>李苑村</t>
  </si>
  <si>
    <t>五和村</t>
  </si>
  <si>
    <t>小泽村</t>
  </si>
  <si>
    <t>文龙村</t>
  </si>
  <si>
    <t>大泽村</t>
  </si>
  <si>
    <t>潮透村</t>
  </si>
  <si>
    <t>牛勒村</t>
  </si>
  <si>
    <t>北洋村</t>
  </si>
  <si>
    <t>田金村</t>
  </si>
  <si>
    <t>张村村</t>
  </si>
  <si>
    <t>沿江村</t>
  </si>
  <si>
    <t>沙冲村</t>
  </si>
  <si>
    <t>新会区司前镇</t>
  </si>
  <si>
    <t>新建村</t>
  </si>
  <si>
    <t>白庙村</t>
  </si>
  <si>
    <t>三益村</t>
  </si>
  <si>
    <t>司前村</t>
  </si>
  <si>
    <t>小坪村</t>
  </si>
  <si>
    <t>雅山村</t>
  </si>
  <si>
    <t>天等村</t>
  </si>
  <si>
    <t>石名村</t>
  </si>
  <si>
    <t>兴篁村</t>
  </si>
  <si>
    <t>昆仑村</t>
  </si>
  <si>
    <t>田边村</t>
  </si>
  <si>
    <t>石步村</t>
  </si>
  <si>
    <t>石乔村</t>
  </si>
  <si>
    <t>新会区罗坑镇</t>
  </si>
  <si>
    <t>和平村</t>
  </si>
  <si>
    <t>罗坑村</t>
  </si>
  <si>
    <t>南联村</t>
  </si>
  <si>
    <t>潭冈村</t>
  </si>
  <si>
    <t>天湖村</t>
  </si>
  <si>
    <t>石咀村</t>
  </si>
  <si>
    <t>下沙村</t>
  </si>
  <si>
    <t>岭源村</t>
  </si>
  <si>
    <t>陈冲村</t>
  </si>
  <si>
    <t>桂林村</t>
  </si>
  <si>
    <t>0.1361</t>
  </si>
  <si>
    <t>亨头村</t>
  </si>
  <si>
    <t>0.1411</t>
  </si>
  <si>
    <t>六联村</t>
  </si>
  <si>
    <t>0.0843</t>
  </si>
  <si>
    <t>芦冲村</t>
  </si>
  <si>
    <t>0.1796</t>
  </si>
  <si>
    <t>六堡村</t>
  </si>
  <si>
    <t>0.1498</t>
  </si>
  <si>
    <t>升平村</t>
  </si>
  <si>
    <t>0.139</t>
  </si>
  <si>
    <t>新会区双水镇</t>
  </si>
  <si>
    <t>梁家村</t>
  </si>
  <si>
    <t>龙头村</t>
  </si>
  <si>
    <t>双水村</t>
  </si>
  <si>
    <t>木江村</t>
  </si>
  <si>
    <t>龙脊村</t>
  </si>
  <si>
    <t>岭头村</t>
  </si>
  <si>
    <t>朱村村</t>
  </si>
  <si>
    <t>蓢头村</t>
  </si>
  <si>
    <t>岛桥村</t>
  </si>
  <si>
    <t>田心村</t>
  </si>
  <si>
    <t>南岸村</t>
  </si>
  <si>
    <t>上凌村</t>
  </si>
  <si>
    <t>东凌村</t>
  </si>
  <si>
    <t>豪山村</t>
  </si>
  <si>
    <t>水库村</t>
  </si>
  <si>
    <t>大堂村</t>
  </si>
  <si>
    <t>塔岭村</t>
  </si>
  <si>
    <t>沙蓢村</t>
  </si>
  <si>
    <t>塘河村</t>
  </si>
  <si>
    <t>富美村</t>
  </si>
  <si>
    <t>邦龙村</t>
  </si>
  <si>
    <t>沙路村</t>
  </si>
  <si>
    <t>嘉寮村</t>
  </si>
  <si>
    <t>楼墩村</t>
  </si>
  <si>
    <t>基背村</t>
  </si>
  <si>
    <t>鱼冲村</t>
  </si>
  <si>
    <t>桥美村</t>
  </si>
  <si>
    <t>东北村</t>
  </si>
  <si>
    <t>五堡村</t>
  </si>
  <si>
    <t>六里村</t>
  </si>
  <si>
    <t>洞阁村</t>
  </si>
  <si>
    <t>梅冈村</t>
  </si>
  <si>
    <t>衙前村</t>
  </si>
  <si>
    <t>仓前村</t>
  </si>
  <si>
    <t>南水村</t>
  </si>
  <si>
    <t>北水村</t>
  </si>
  <si>
    <t>式桥村</t>
  </si>
  <si>
    <t>新会区崖门镇</t>
  </si>
  <si>
    <t>坑口村</t>
  </si>
  <si>
    <t>水背村</t>
  </si>
  <si>
    <t>洞北村</t>
  </si>
  <si>
    <t>洞南村</t>
  </si>
  <si>
    <t>南合村</t>
  </si>
  <si>
    <t>田南村</t>
  </si>
  <si>
    <t>横水村</t>
  </si>
  <si>
    <t>京梅村</t>
  </si>
  <si>
    <t>京背村</t>
  </si>
  <si>
    <t>龙旺村</t>
  </si>
  <si>
    <t>黄冲村</t>
  </si>
  <si>
    <t>甜水村</t>
  </si>
  <si>
    <t>明苹村</t>
  </si>
  <si>
    <t>交贝石村</t>
  </si>
  <si>
    <t>梁黄屋村</t>
  </si>
  <si>
    <t>古斗村</t>
  </si>
  <si>
    <t>新会区三江镇</t>
  </si>
  <si>
    <t>新江村</t>
  </si>
  <si>
    <t>联合村</t>
  </si>
  <si>
    <t>新谢村</t>
  </si>
  <si>
    <t>良德冲村</t>
  </si>
  <si>
    <t>临步村</t>
  </si>
  <si>
    <t>新马单村</t>
  </si>
  <si>
    <t>洋美村</t>
  </si>
  <si>
    <t>沙岗村</t>
  </si>
  <si>
    <t>官田村</t>
  </si>
  <si>
    <t>深吕村</t>
  </si>
  <si>
    <t>九子沙村</t>
  </si>
  <si>
    <t>新会区古井镇</t>
  </si>
  <si>
    <t>南朗村</t>
  </si>
  <si>
    <t>洋边村</t>
  </si>
  <si>
    <t>岭北村</t>
  </si>
  <si>
    <t>长沙村</t>
  </si>
  <si>
    <t>竹乔龙村</t>
  </si>
  <si>
    <t>霞路村</t>
  </si>
  <si>
    <t>文楼村</t>
  </si>
  <si>
    <t>古泗村</t>
  </si>
  <si>
    <t>洲朗村</t>
  </si>
  <si>
    <t>玉洲村</t>
  </si>
  <si>
    <t>管咀村</t>
  </si>
  <si>
    <t>慈溪村</t>
  </si>
  <si>
    <t>奇乐村</t>
  </si>
  <si>
    <t>官冲村</t>
  </si>
  <si>
    <t>三崖村</t>
  </si>
  <si>
    <t>新会区沙堆镇</t>
  </si>
  <si>
    <t>那伏村</t>
  </si>
  <si>
    <t>梅北村</t>
  </si>
  <si>
    <t>沙西村</t>
  </si>
  <si>
    <t>梅阁村</t>
  </si>
  <si>
    <t>独联村</t>
  </si>
  <si>
    <t>居安村</t>
  </si>
  <si>
    <t>沙东村</t>
  </si>
  <si>
    <t>八顷村</t>
  </si>
  <si>
    <t>大环村</t>
  </si>
  <si>
    <t>梅兴村</t>
  </si>
  <si>
    <t>沙角村</t>
  </si>
  <si>
    <t>新会区睦洲镇</t>
  </si>
  <si>
    <t>牛古田村</t>
  </si>
  <si>
    <t>新沙村</t>
  </si>
  <si>
    <t>南安村</t>
  </si>
  <si>
    <t>东环沙村</t>
  </si>
  <si>
    <t>东向村</t>
  </si>
  <si>
    <t>睦洲村</t>
  </si>
  <si>
    <t>梅大冲村</t>
  </si>
  <si>
    <t>东成村</t>
  </si>
  <si>
    <t>龙泉村</t>
  </si>
  <si>
    <t>莲腰村</t>
  </si>
  <si>
    <t>莲子糖村</t>
  </si>
  <si>
    <t>南镇村</t>
  </si>
  <si>
    <t>黄布村</t>
  </si>
  <si>
    <t>石板沙村</t>
  </si>
  <si>
    <t>新会区大鳌镇</t>
  </si>
  <si>
    <t>新一村</t>
  </si>
  <si>
    <t>百顷村</t>
  </si>
  <si>
    <t>南沙村</t>
  </si>
  <si>
    <t>深滘村</t>
  </si>
  <si>
    <t>新地村</t>
  </si>
  <si>
    <t>十围村</t>
  </si>
  <si>
    <t>三十六顷村</t>
  </si>
  <si>
    <t>大鳌尾村</t>
  </si>
  <si>
    <t>沙头村</t>
  </si>
  <si>
    <t>东升村</t>
  </si>
  <si>
    <t>东风村</t>
  </si>
  <si>
    <t>东卫村</t>
  </si>
  <si>
    <t>安生村</t>
  </si>
  <si>
    <t>大八顷村</t>
  </si>
  <si>
    <t>四</t>
    <phoneticPr fontId="3" type="noConversion"/>
  </si>
  <si>
    <t>江头</t>
  </si>
  <si>
    <t>朗南</t>
  </si>
  <si>
    <t>岗美</t>
  </si>
  <si>
    <t>五围</t>
  </si>
  <si>
    <t>下屯</t>
  </si>
  <si>
    <t>新三八</t>
  </si>
  <si>
    <t>冲云</t>
  </si>
  <si>
    <t>阳岭</t>
  </si>
  <si>
    <t>长江</t>
  </si>
  <si>
    <t>潮境</t>
  </si>
  <si>
    <t>大步头村</t>
  </si>
  <si>
    <t>沙湾塘村</t>
  </si>
  <si>
    <t>沙头冲村</t>
  </si>
  <si>
    <t>沙咀村</t>
  </si>
  <si>
    <t>寨门村</t>
  </si>
  <si>
    <t>护岭</t>
  </si>
  <si>
    <t>北门</t>
  </si>
  <si>
    <t>铜鼓</t>
  </si>
  <si>
    <t>渡头</t>
  </si>
  <si>
    <t>磅礴</t>
  </si>
  <si>
    <t>新围</t>
  </si>
  <si>
    <t>前锋</t>
  </si>
  <si>
    <t>竹湖</t>
  </si>
  <si>
    <t>西坑</t>
  </si>
  <si>
    <t>伞塘</t>
  </si>
  <si>
    <t>八家</t>
  </si>
  <si>
    <t>川西村</t>
  </si>
  <si>
    <t>大洲村</t>
  </si>
  <si>
    <t>芙湾村</t>
  </si>
  <si>
    <t>甫草村</t>
  </si>
  <si>
    <t>高笋村</t>
  </si>
  <si>
    <t>家槟村</t>
  </si>
  <si>
    <t>马山村</t>
  </si>
  <si>
    <t>茫洲村</t>
  </si>
  <si>
    <t>沙堤村</t>
  </si>
  <si>
    <t>山咀村</t>
  </si>
  <si>
    <t>水平村</t>
  </si>
  <si>
    <t>东头</t>
  </si>
  <si>
    <t>沙浦</t>
  </si>
  <si>
    <t>石桥</t>
  </si>
  <si>
    <t>水楼</t>
  </si>
  <si>
    <t>铁滘</t>
  </si>
  <si>
    <t>竞丰</t>
  </si>
  <si>
    <t>园美</t>
  </si>
  <si>
    <t>南村</t>
  </si>
  <si>
    <t>古逻</t>
  </si>
  <si>
    <t>莘村</t>
  </si>
  <si>
    <t>东坑</t>
  </si>
  <si>
    <t>丰江</t>
  </si>
  <si>
    <t>金星</t>
  </si>
  <si>
    <t>下莘村</t>
  </si>
  <si>
    <t>坦塘</t>
  </si>
  <si>
    <t>银塘</t>
  </si>
  <si>
    <t>安南</t>
  </si>
  <si>
    <t>曹厚</t>
  </si>
  <si>
    <t>大湾</t>
  </si>
  <si>
    <t xml:space="preserve">浮石 </t>
  </si>
  <si>
    <t>福场</t>
  </si>
  <si>
    <t>横江</t>
  </si>
  <si>
    <t>那洲</t>
  </si>
  <si>
    <t>其乐</t>
  </si>
  <si>
    <t>唐美</t>
  </si>
  <si>
    <t>五福</t>
  </si>
  <si>
    <t>西乔</t>
  </si>
  <si>
    <t>西栅</t>
  </si>
  <si>
    <t>秀墩</t>
  </si>
  <si>
    <t>中礼</t>
  </si>
  <si>
    <t>墩寨</t>
  </si>
  <si>
    <t>海阳</t>
  </si>
  <si>
    <t>锦江</t>
  </si>
  <si>
    <t>隆文</t>
  </si>
  <si>
    <t>庙边</t>
  </si>
  <si>
    <t>山底</t>
  </si>
  <si>
    <t>上泽</t>
  </si>
  <si>
    <t>塘头</t>
  </si>
  <si>
    <t>西廓</t>
  </si>
  <si>
    <t>西头</t>
  </si>
  <si>
    <t>西泽</t>
  </si>
  <si>
    <t>台山市广海镇</t>
  </si>
  <si>
    <t>城北</t>
  </si>
  <si>
    <t>靖安</t>
  </si>
  <si>
    <t>鲲鹏</t>
  </si>
  <si>
    <t>奇石</t>
  </si>
  <si>
    <t>双龙</t>
  </si>
  <si>
    <t>团村</t>
  </si>
  <si>
    <t>中兴</t>
  </si>
  <si>
    <t>澳村</t>
  </si>
  <si>
    <t>春场</t>
  </si>
  <si>
    <t>丹堂</t>
  </si>
  <si>
    <t>东联</t>
  </si>
  <si>
    <t>洞安</t>
  </si>
  <si>
    <t>海通</t>
  </si>
  <si>
    <t>河东</t>
  </si>
  <si>
    <t>廓峰</t>
  </si>
  <si>
    <t>联南</t>
  </si>
  <si>
    <t>仑定</t>
  </si>
  <si>
    <t>那陵</t>
  </si>
  <si>
    <t>升平</t>
  </si>
  <si>
    <t>石美</t>
  </si>
  <si>
    <t>望头</t>
  </si>
  <si>
    <t>肖美</t>
  </si>
  <si>
    <t>台山市三合镇</t>
  </si>
  <si>
    <t>北联</t>
  </si>
  <si>
    <t>新一</t>
  </si>
  <si>
    <t>西华</t>
  </si>
  <si>
    <t>温泉</t>
  </si>
  <si>
    <t>那金</t>
  </si>
  <si>
    <t>联山</t>
  </si>
  <si>
    <t>新安</t>
  </si>
  <si>
    <t>联安</t>
  </si>
  <si>
    <t>河东村</t>
  </si>
  <si>
    <t>井东村</t>
  </si>
  <si>
    <t>步溪</t>
  </si>
  <si>
    <t>甘边</t>
  </si>
  <si>
    <t>灌田</t>
  </si>
  <si>
    <t>横塘</t>
  </si>
  <si>
    <t>井岗</t>
  </si>
  <si>
    <t>芦霞</t>
  </si>
  <si>
    <t>茅莲</t>
  </si>
  <si>
    <t>密冲</t>
  </si>
  <si>
    <t>乔庆</t>
  </si>
  <si>
    <t>下洞</t>
  </si>
  <si>
    <t>松头</t>
  </si>
  <si>
    <t>下坪</t>
  </si>
  <si>
    <t>台山市台城街道</t>
  </si>
  <si>
    <t>安步</t>
  </si>
  <si>
    <t>白水</t>
  </si>
  <si>
    <t>板岗</t>
  </si>
  <si>
    <t>北坑</t>
  </si>
  <si>
    <t>廛溪</t>
  </si>
  <si>
    <t>长岭</t>
  </si>
  <si>
    <t>大亨</t>
  </si>
  <si>
    <t>淡村</t>
  </si>
  <si>
    <t>桂水</t>
  </si>
  <si>
    <t>横湖</t>
  </si>
  <si>
    <t>筋坑</t>
  </si>
  <si>
    <t>礼边</t>
  </si>
  <si>
    <t>岭背</t>
  </si>
  <si>
    <t>罗洞</t>
  </si>
  <si>
    <t>南坑</t>
  </si>
  <si>
    <t>泡步</t>
  </si>
  <si>
    <t>平岗</t>
  </si>
  <si>
    <t>沙坑</t>
  </si>
  <si>
    <t>石花</t>
  </si>
  <si>
    <t>水南</t>
  </si>
  <si>
    <t>香雁湖</t>
  </si>
  <si>
    <t>圆山</t>
  </si>
  <si>
    <t>朱洞</t>
  </si>
  <si>
    <t>白沙</t>
  </si>
  <si>
    <t>大担</t>
  </si>
  <si>
    <t>凤村</t>
  </si>
  <si>
    <t>高朗</t>
  </si>
  <si>
    <t>横山</t>
  </si>
  <si>
    <t>茭一</t>
  </si>
  <si>
    <t>九岗</t>
  </si>
  <si>
    <t>沙奇</t>
  </si>
  <si>
    <t>上头</t>
  </si>
  <si>
    <t>汶村</t>
  </si>
  <si>
    <t>五乡</t>
  </si>
  <si>
    <t>西联</t>
  </si>
  <si>
    <t>渔业</t>
  </si>
  <si>
    <t>五</t>
    <phoneticPr fontId="3" type="noConversion"/>
  </si>
  <si>
    <t>马降龙</t>
  </si>
  <si>
    <t>儒北</t>
  </si>
  <si>
    <t>罗村</t>
  </si>
  <si>
    <t>旺岗</t>
  </si>
  <si>
    <t>下湾</t>
  </si>
  <si>
    <t>五龙</t>
  </si>
  <si>
    <t>芦阳</t>
  </si>
  <si>
    <t>沙溪</t>
  </si>
  <si>
    <t>新建</t>
  </si>
  <si>
    <t>护龙</t>
  </si>
  <si>
    <t>东山</t>
  </si>
  <si>
    <t>岗坪</t>
  </si>
  <si>
    <t>黎雄</t>
  </si>
  <si>
    <t>游东</t>
  </si>
  <si>
    <t>五联</t>
  </si>
  <si>
    <t>高镇</t>
  </si>
  <si>
    <t>大同</t>
  </si>
  <si>
    <t>白村</t>
  </si>
  <si>
    <t>龙冈</t>
  </si>
  <si>
    <t>荣塘</t>
  </si>
  <si>
    <t>开平市三埠</t>
  </si>
  <si>
    <t>三围</t>
  </si>
  <si>
    <t>思始</t>
  </si>
  <si>
    <t>石海</t>
  </si>
  <si>
    <t>仁亲</t>
  </si>
  <si>
    <t>勒冲</t>
  </si>
  <si>
    <t>燕山</t>
  </si>
  <si>
    <t>丽新</t>
  </si>
  <si>
    <t>泰山</t>
  </si>
  <si>
    <t>丽群</t>
  </si>
  <si>
    <t>塘浪</t>
  </si>
  <si>
    <t>红岭</t>
  </si>
  <si>
    <t>锦星</t>
  </si>
  <si>
    <t>芙冈</t>
  </si>
  <si>
    <t>蓢畔</t>
  </si>
  <si>
    <t>泮南</t>
  </si>
  <si>
    <t>泮村</t>
  </si>
  <si>
    <t>黎村</t>
  </si>
  <si>
    <t>永乐</t>
  </si>
  <si>
    <t>红花</t>
  </si>
  <si>
    <t>后溪</t>
  </si>
  <si>
    <t>新风</t>
  </si>
  <si>
    <t>龙东</t>
  </si>
  <si>
    <t>海燕</t>
  </si>
  <si>
    <t>开锋</t>
  </si>
  <si>
    <t>宝锋</t>
  </si>
  <si>
    <t>联竹</t>
  </si>
  <si>
    <t>桥溪</t>
  </si>
  <si>
    <t>风采</t>
  </si>
  <si>
    <t>寺前</t>
  </si>
  <si>
    <t>向阳</t>
  </si>
  <si>
    <t>开庄</t>
  </si>
  <si>
    <t>开新</t>
  </si>
  <si>
    <t>冈中</t>
  </si>
  <si>
    <t>红进</t>
  </si>
  <si>
    <t>新美</t>
  </si>
  <si>
    <t>长乐</t>
  </si>
  <si>
    <t>金村</t>
  </si>
  <si>
    <t>大岗</t>
  </si>
  <si>
    <t>勒竹</t>
  </si>
  <si>
    <t>博健</t>
  </si>
  <si>
    <t>北一</t>
  </si>
  <si>
    <t>北二</t>
  </si>
  <si>
    <t>钱冈</t>
  </si>
  <si>
    <t>石头</t>
  </si>
  <si>
    <t>天湖</t>
  </si>
  <si>
    <t>金居</t>
  </si>
  <si>
    <t>水一</t>
  </si>
  <si>
    <t>水二</t>
  </si>
  <si>
    <t>水四</t>
  </si>
  <si>
    <t>开平市长沙</t>
  </si>
  <si>
    <t>平冈</t>
  </si>
  <si>
    <t>西溪</t>
  </si>
  <si>
    <t>平原</t>
  </si>
  <si>
    <t>民强</t>
  </si>
  <si>
    <t>爱民</t>
  </si>
  <si>
    <t>杜溪</t>
  </si>
  <si>
    <t>西安</t>
  </si>
  <si>
    <t>东乐</t>
  </si>
  <si>
    <t>幕村</t>
  </si>
  <si>
    <t>八一</t>
  </si>
  <si>
    <t>六</t>
    <phoneticPr fontId="3" type="noConversion"/>
  </si>
  <si>
    <t>鹤山市沙坪镇</t>
  </si>
  <si>
    <t>楼冲村</t>
  </si>
  <si>
    <t>越塘村</t>
  </si>
  <si>
    <t>玉桥村</t>
  </si>
  <si>
    <t>镇南村</t>
  </si>
  <si>
    <t>小范村</t>
  </si>
  <si>
    <t>桥氹村</t>
  </si>
  <si>
    <t>汇源村</t>
  </si>
  <si>
    <t xml:space="preserve"> 赤坎村</t>
  </si>
  <si>
    <t>黄宝坑村</t>
  </si>
  <si>
    <t>坡山村</t>
  </si>
  <si>
    <t>中东西村</t>
  </si>
  <si>
    <t xml:space="preserve"> 杰洲村</t>
  </si>
  <si>
    <t>莺朗村</t>
  </si>
  <si>
    <t>仓边村</t>
  </si>
  <si>
    <t>文边村</t>
  </si>
  <si>
    <t>堂马</t>
  </si>
  <si>
    <t>选田</t>
  </si>
  <si>
    <t>荷村</t>
  </si>
  <si>
    <t>靖村</t>
  </si>
  <si>
    <t>白水带</t>
  </si>
  <si>
    <t>下沙</t>
  </si>
  <si>
    <t>上沙</t>
  </si>
  <si>
    <t>漱云</t>
  </si>
  <si>
    <t>协华</t>
  </si>
  <si>
    <t>三凤</t>
  </si>
  <si>
    <t>福迳</t>
  </si>
  <si>
    <t>沙云</t>
  </si>
  <si>
    <t>雅瑶</t>
  </si>
  <si>
    <t>南靖</t>
  </si>
  <si>
    <t>昆东</t>
  </si>
  <si>
    <t>隔朗</t>
  </si>
  <si>
    <t>黄洞</t>
  </si>
  <si>
    <t>陈山</t>
  </si>
  <si>
    <t>古蚕</t>
  </si>
  <si>
    <t>古桥</t>
  </si>
  <si>
    <t>上南</t>
  </si>
  <si>
    <t>建良</t>
  </si>
  <si>
    <t>南星</t>
  </si>
  <si>
    <t>南洞</t>
  </si>
  <si>
    <t>坑尾</t>
  </si>
  <si>
    <t>小官田</t>
  </si>
  <si>
    <t>鹤城</t>
  </si>
  <si>
    <t>先锋</t>
  </si>
  <si>
    <t>禾谷</t>
  </si>
  <si>
    <t>坪山</t>
  </si>
  <si>
    <t>古劳</t>
  </si>
  <si>
    <t>麦水</t>
  </si>
  <si>
    <t>大埠</t>
  </si>
  <si>
    <t>双桥</t>
  </si>
  <si>
    <t>上升</t>
  </si>
  <si>
    <t>东溪</t>
  </si>
  <si>
    <t>新莲</t>
  </si>
  <si>
    <t>禾南</t>
  </si>
  <si>
    <t>昆中</t>
  </si>
  <si>
    <t>昆阳</t>
  </si>
  <si>
    <t>鹤山市双合镇</t>
  </si>
  <si>
    <t>双桥都</t>
  </si>
  <si>
    <t>泗合</t>
  </si>
  <si>
    <t>合成</t>
  </si>
  <si>
    <t>先庆</t>
  </si>
  <si>
    <t>鹤山市共和镇</t>
  </si>
  <si>
    <t>平汉</t>
  </si>
  <si>
    <t>新连</t>
  </si>
  <si>
    <t>良庚</t>
  </si>
  <si>
    <t>大凹</t>
  </si>
  <si>
    <t>里元</t>
  </si>
  <si>
    <t>来苏</t>
  </si>
  <si>
    <t>民族</t>
  </si>
  <si>
    <t>泮坑</t>
  </si>
  <si>
    <t>钱塘</t>
  </si>
  <si>
    <t>蟠光</t>
  </si>
  <si>
    <t>七</t>
    <phoneticPr fontId="3" type="noConversion"/>
  </si>
  <si>
    <t>沙联</t>
  </si>
  <si>
    <t>米仓</t>
  </si>
  <si>
    <t>中南</t>
  </si>
  <si>
    <t>石栏</t>
  </si>
  <si>
    <t>石联</t>
  </si>
  <si>
    <t>石泉</t>
  </si>
  <si>
    <t>平富岗</t>
  </si>
  <si>
    <t>平塘</t>
  </si>
  <si>
    <t>锦岗</t>
  </si>
  <si>
    <t>顶冲</t>
  </si>
  <si>
    <t>新楼</t>
  </si>
  <si>
    <t>塘劳</t>
  </si>
  <si>
    <t>禄平</t>
  </si>
  <si>
    <t>横东</t>
  </si>
  <si>
    <t>岐联</t>
  </si>
  <si>
    <t>南华</t>
  </si>
  <si>
    <t>横南</t>
  </si>
  <si>
    <t>横盘</t>
  </si>
  <si>
    <t>横西</t>
  </si>
  <si>
    <t>甘围</t>
  </si>
  <si>
    <t>白银</t>
  </si>
  <si>
    <t>白庙</t>
  </si>
  <si>
    <t>虾山</t>
  </si>
  <si>
    <t>元山</t>
  </si>
  <si>
    <t>蓝田</t>
  </si>
  <si>
    <t>围边</t>
  </si>
  <si>
    <t>新潮</t>
  </si>
  <si>
    <t>湾海</t>
  </si>
  <si>
    <t>塘莲</t>
  </si>
  <si>
    <t>圣元</t>
  </si>
  <si>
    <t>和平</t>
  </si>
  <si>
    <t>横陂</t>
  </si>
  <si>
    <t>上凯</t>
  </si>
  <si>
    <t>乌石</t>
  </si>
  <si>
    <t>那梨</t>
  </si>
  <si>
    <t>高园</t>
  </si>
  <si>
    <t>南平</t>
  </si>
  <si>
    <t>东岸</t>
  </si>
  <si>
    <t>成平</t>
  </si>
  <si>
    <t>扁冲</t>
  </si>
  <si>
    <t>南塘</t>
  </si>
  <si>
    <t>关村</t>
  </si>
  <si>
    <t>伍边</t>
  </si>
  <si>
    <t>李边</t>
  </si>
  <si>
    <t>咀厚</t>
  </si>
  <si>
    <t>南闸</t>
  </si>
  <si>
    <t>潢步头</t>
  </si>
  <si>
    <t>堡城</t>
  </si>
  <si>
    <t>良东</t>
  </si>
  <si>
    <t>雁鹅</t>
  </si>
  <si>
    <t>那湾</t>
  </si>
  <si>
    <t>恩平市那吉镇</t>
  </si>
  <si>
    <t>那西</t>
  </si>
  <si>
    <t>黄角</t>
  </si>
  <si>
    <t>大莲</t>
  </si>
  <si>
    <t>那北</t>
  </si>
  <si>
    <t>潭角</t>
  </si>
  <si>
    <t>七星塘</t>
  </si>
  <si>
    <t>沙河</t>
  </si>
  <si>
    <t>恩平市大田镇</t>
  </si>
  <si>
    <t>0</t>
  </si>
  <si>
    <t>朗西</t>
  </si>
  <si>
    <t>北合</t>
  </si>
  <si>
    <t>石山</t>
  </si>
  <si>
    <t>黄沙</t>
  </si>
  <si>
    <t>华南</t>
  </si>
  <si>
    <t>炉塘</t>
  </si>
  <si>
    <t>横眉</t>
  </si>
  <si>
    <t>莲华</t>
  </si>
  <si>
    <t>马龙塘</t>
  </si>
  <si>
    <t>梨园</t>
  </si>
  <si>
    <t>高联</t>
  </si>
  <si>
    <t>莲塘</t>
  </si>
  <si>
    <t>昌梅</t>
  </si>
  <si>
    <t>上湖</t>
  </si>
  <si>
    <t>下湖</t>
  </si>
  <si>
    <t>石岗</t>
  </si>
  <si>
    <t>石桥头</t>
  </si>
  <si>
    <t>四联</t>
  </si>
  <si>
    <t>鹿颈</t>
  </si>
  <si>
    <t>东新</t>
  </si>
  <si>
    <t>金坑</t>
  </si>
  <si>
    <t>祝荷</t>
  </si>
  <si>
    <t>横槎</t>
  </si>
  <si>
    <t>塘洲</t>
  </si>
  <si>
    <t>小计</t>
    <phoneticPr fontId="3" type="noConversion"/>
  </si>
  <si>
    <t>合计</t>
    <phoneticPr fontId="3" type="noConversion"/>
  </si>
  <si>
    <t>台开恩市级农村基层组织补助</t>
    <phoneticPr fontId="3" type="noConversion"/>
  </si>
  <si>
    <t>村党支部书记和村委会主任通讯费补贴（每月20元，2人），共0.048万元/村</t>
    <phoneticPr fontId="6" type="noConversion"/>
  </si>
  <si>
    <t>小计</t>
    <phoneticPr fontId="3" type="noConversion"/>
  </si>
  <si>
    <t>合计</t>
    <phoneticPr fontId="3" type="noConversion"/>
  </si>
  <si>
    <t>鹤山市古劳镇</t>
    <phoneticPr fontId="3" type="noConversion"/>
  </si>
  <si>
    <t>海宴华侨农场</t>
  </si>
  <si>
    <t>新河</t>
    <phoneticPr fontId="3" type="noConversion"/>
  </si>
  <si>
    <t>南丰</t>
  </si>
  <si>
    <t>五丰</t>
  </si>
  <si>
    <t>大鳌村</t>
    <phoneticPr fontId="3" type="noConversion"/>
  </si>
  <si>
    <t>新联村</t>
    <phoneticPr fontId="3" type="noConversion"/>
  </si>
  <si>
    <t>备注</t>
    <phoneticPr fontId="3" type="noConversion"/>
  </si>
  <si>
    <t>该3条纳入海宴华侨农场，属国有资产，不纳入村集体经济组织核算范围。</t>
    <phoneticPr fontId="3" type="noConversion"/>
  </si>
  <si>
    <t>经补助后的村集体收入</t>
    <phoneticPr fontId="3" type="noConversion"/>
  </si>
  <si>
    <t>按村集体收入20-50万元补3元</t>
    <phoneticPr fontId="3" type="noConversion"/>
  </si>
  <si>
    <t>按村集体收入50万元以上补1元</t>
    <phoneticPr fontId="3" type="noConversion"/>
  </si>
  <si>
    <t>资源补助小计</t>
    <phoneticPr fontId="3" type="noConversion"/>
  </si>
  <si>
    <t>经补助后的村集体收入</t>
    <phoneticPr fontId="3" type="noConversion"/>
  </si>
  <si>
    <t>附件1：</t>
    <phoneticPr fontId="3" type="noConversion"/>
  </si>
  <si>
    <t>金额：万元</t>
    <phoneticPr fontId="3" type="noConversion"/>
  </si>
  <si>
    <t>市</t>
    <phoneticPr fontId="3" type="noConversion"/>
  </si>
  <si>
    <t>镇（街）（汇总）</t>
    <phoneticPr fontId="3" type="noConversion"/>
  </si>
  <si>
    <t>行政村（汇总）</t>
    <phoneticPr fontId="3" type="noConversion"/>
  </si>
  <si>
    <t>备注</t>
    <phoneticPr fontId="3" type="noConversion"/>
  </si>
  <si>
    <t>村党支部书记和村委会主任通讯费补贴（每月20元，2人），共0.048万元/村</t>
    <phoneticPr fontId="3" type="noConversion"/>
  </si>
  <si>
    <t>财政专户安排</t>
  </si>
  <si>
    <t>全市总计</t>
    <phoneticPr fontId="3" type="noConversion"/>
  </si>
  <si>
    <t>蓬江</t>
    <phoneticPr fontId="3" type="noConversion"/>
  </si>
  <si>
    <t>江海</t>
    <phoneticPr fontId="3" type="noConversion"/>
  </si>
  <si>
    <t>新会</t>
    <phoneticPr fontId="3" type="noConversion"/>
  </si>
  <si>
    <t>台山</t>
    <phoneticPr fontId="3" type="noConversion"/>
  </si>
  <si>
    <t>开平</t>
    <phoneticPr fontId="3" type="noConversion"/>
  </si>
  <si>
    <t>鹤山</t>
    <phoneticPr fontId="3" type="noConversion"/>
  </si>
  <si>
    <t>恩平</t>
    <phoneticPr fontId="3" type="noConversion"/>
  </si>
  <si>
    <t>一般公共预算安排</t>
  </si>
  <si>
    <t>总计</t>
    <phoneticPr fontId="3" type="noConversion"/>
  </si>
  <si>
    <t>合计</t>
    <phoneticPr fontId="3" type="noConversion"/>
  </si>
  <si>
    <t>小计</t>
    <phoneticPr fontId="3" type="noConversion"/>
  </si>
  <si>
    <t>台开恩市级农村基层组织补助</t>
    <phoneticPr fontId="3" type="noConversion"/>
  </si>
  <si>
    <t>附件2：</t>
    <phoneticPr fontId="3" type="noConversion"/>
  </si>
  <si>
    <t>2018年市级精准扶贫与村级公共服务均等化专项资金明细表</t>
  </si>
  <si>
    <t>2018年安排（万元）</t>
  </si>
  <si>
    <t>2018年江门市精准扶贫与村级公共服务均等化市级补助资金（含农村基层组织补助）汇总安排表</t>
  </si>
  <si>
    <t>2018年精准扶贫与基本公共服务均等化补助资金（含农村基层组织补助）</t>
  </si>
  <si>
    <t>干部补贴标准（每月每人625元，5人）3.75万元/年村</t>
    <phoneticPr fontId="6" type="noConversion"/>
  </si>
  <si>
    <t>干部补贴标准（每月每人625元，5人）3.75万元/年村</t>
    <phoneticPr fontId="3" type="noConversion"/>
  </si>
  <si>
    <t>含20万元以上的村
一般公共预算安排</t>
  </si>
  <si>
    <t>20万元以下的村
财政专户安排</t>
  </si>
  <si>
    <t>经补助后的村集体收入分类补助</t>
    <phoneticPr fontId="9" type="noConversion"/>
  </si>
  <si>
    <t>2018年市级精准扶贫与村级公共服务均等化专项资金明细表(含20万元以上)</t>
    <phoneticPr fontId="9" type="noConversion"/>
  </si>
  <si>
    <t>含20万元以上的村
一般公共预算安排（3万元/年村）</t>
    <phoneticPr fontId="3" type="noConversion"/>
  </si>
  <si>
    <t>20万元以下的村
财政专户安排2.7万元/年村</t>
    <phoneticPr fontId="3" type="noConversion"/>
  </si>
  <si>
    <t>含20万元以下的村
一般公共预算安排0.3万元/年村</t>
    <phoneticPr fontId="3" type="noConversion"/>
  </si>
  <si>
    <t>经上述补助后，按村集体收入20-50万元（不含50万元）、50万元以上二档，按农田、林地、山塘水库总面积分别奖补每亩3、1元</t>
    <phoneticPr fontId="3" type="noConversion"/>
  </si>
  <si>
    <t>2018年市级精准扶贫与村级公共服务均等化专项资金明细表（20万元以下，不含20万元）</t>
    <phoneticPr fontId="9" type="noConversion"/>
  </si>
  <si>
    <t>附件3：</t>
    <phoneticPr fontId="3" type="noConversion"/>
  </si>
  <si>
    <t>附件4：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</si>
  <si>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</si>
  <si>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</si>
  <si>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</si>
  <si>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</si>
  <si>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</si>
  <si>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</si>
  <si>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经台开恩农村基层组织经费补助后，仍达不到20万元作差额补助</t>
    <phoneticPr fontId="3" type="noConversion"/>
  </si>
  <si>
    <t>1＝2+3</t>
    <phoneticPr fontId="3" type="noConversion"/>
  </si>
  <si>
    <t>2＝6+9+11+12</t>
    <phoneticPr fontId="3" type="noConversion"/>
  </si>
  <si>
    <t>3＝7+10+14+15+16</t>
    <phoneticPr fontId="3" type="noConversion"/>
  </si>
  <si>
    <t>村资源
（汇总）亩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</si>
</sst>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0.00_);[Red]\(0.00\)"/>
  </numFmts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9" applyFont="1" applyFill="1" applyBorder="1" applyAlignment="1">
      <alignment vertical="center" wrapText="1"/>
    </xf>
    <xf numFmtId="0" fontId="8" fillId="0" borderId="1" xfId="9" applyFont="1" applyFill="1" applyBorder="1">
      <alignment vertical="center"/>
    </xf>
    <xf numFmtId="0" fontId="1" fillId="0" borderId="1" xfId="9" applyFont="1" applyFill="1" applyBorder="1">
      <alignment vertical="center"/>
    </xf>
    <xf numFmtId="0" fontId="1" fillId="0" borderId="1" xfId="1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9" applyFont="1" applyFill="1" applyBorder="1">
      <alignment vertical="center"/>
    </xf>
    <xf numFmtId="0" fontId="4" fillId="0" borderId="0" xfId="0" applyFont="1" applyFill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177" fontId="1" fillId="0" borderId="1" xfId="0" applyNumberFormat="1" applyFont="1" applyFill="1" applyBorder="1" applyAlignment="1">
      <alignment horizontal="center" vertical="center" shrinkToFit="1"/>
    </xf>
    <xf numFmtId="0" fontId="1" fillId="0" borderId="1" xfId="7" applyNumberFormat="1" applyFont="1" applyFill="1" applyBorder="1">
      <alignment vertical="center"/>
    </xf>
    <xf numFmtId="0" fontId="1" fillId="0" borderId="5" xfId="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readingOrder="1"/>
      <protection locked="0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 shrinkToFit="1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1" fillId="0" borderId="1" xfId="0" applyNumberFormat="1" applyFont="1" applyFill="1" applyBorder="1" applyAlignment="1" applyProtection="1">
      <alignment horizontal="right" vertical="center" readingOrder="1"/>
      <protection locked="0"/>
    </xf>
    <xf numFmtId="0" fontId="1" fillId="0" borderId="1" xfId="7" applyNumberFormat="1" applyFont="1" applyFill="1" applyBorder="1" applyAlignment="1" applyProtection="1">
      <alignment horizontal="right" vertical="center" readingOrder="1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7" applyNumberFormat="1" applyFont="1" applyFill="1" applyBorder="1" applyAlignment="1" applyProtection="1">
      <alignment horizontal="right" vertical="center"/>
    </xf>
    <xf numFmtId="0" fontId="1" fillId="0" borderId="1" xfId="7" applyNumberFormat="1" applyFont="1" applyFill="1" applyBorder="1" applyAlignment="1">
      <alignment horizontal="right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2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readingOrder="1"/>
    </xf>
    <xf numFmtId="0" fontId="1" fillId="0" borderId="1" xfId="0" applyNumberFormat="1" applyFont="1" applyFill="1" applyBorder="1" applyAlignment="1">
      <alignment horizontal="right" vertical="center" readingOrder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right" vertical="center"/>
    </xf>
    <xf numFmtId="0" fontId="1" fillId="0" borderId="1" xfId="5" applyNumberFormat="1" applyFont="1" applyFill="1" applyBorder="1" applyAlignment="1">
      <alignment horizontal="right" vertical="center"/>
    </xf>
    <xf numFmtId="0" fontId="1" fillId="0" borderId="0" xfId="9" applyFont="1" applyFill="1">
      <alignment vertical="center"/>
    </xf>
    <xf numFmtId="0" fontId="7" fillId="0" borderId="0" xfId="9" applyFont="1" applyFill="1" applyAlignment="1">
      <alignment horizontal="center" vertical="center"/>
    </xf>
    <xf numFmtId="0" fontId="1" fillId="0" borderId="3" xfId="9" applyFont="1" applyFill="1" applyBorder="1" applyAlignment="1">
      <alignment horizontal="center" vertical="center" wrapText="1"/>
    </xf>
    <xf numFmtId="0" fontId="1" fillId="0" borderId="4" xfId="9" applyFont="1" applyFill="1" applyBorder="1" applyAlignment="1">
      <alignment horizontal="center" vertical="center" wrapText="1"/>
    </xf>
    <xf numFmtId="0" fontId="1" fillId="0" borderId="5" xfId="9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readingOrder="1"/>
      <protection locked="0"/>
    </xf>
    <xf numFmtId="0" fontId="1" fillId="0" borderId="1" xfId="0" applyFont="1" applyFill="1" applyBorder="1" applyAlignment="1" applyProtection="1">
      <alignment horizontal="center" vertical="center" readingOrder="1"/>
      <protection locked="0"/>
    </xf>
    <xf numFmtId="0" fontId="1" fillId="0" borderId="1" xfId="0" applyFont="1" applyFill="1" applyBorder="1" applyAlignment="1" applyProtection="1">
      <alignment horizontal="center" vertical="center" textRotation="255" readingOrder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11">
    <cellStyle name="常规" xfId="0" builtinId="0"/>
    <cellStyle name="常规 2" xfId="1"/>
    <cellStyle name="常规 2_2014" xfId="2"/>
    <cellStyle name="常规 20" xfId="3"/>
    <cellStyle name="常规 3" xfId="4"/>
    <cellStyle name="常规 3 2" xfId="5"/>
    <cellStyle name="常规 4" xfId="6"/>
    <cellStyle name="常规 4 2" xfId="9"/>
    <cellStyle name="千位分隔" xfId="7" builtinId="3"/>
    <cellStyle name="千位分隔 2" xfId="8"/>
    <cellStyle name="千位分隔 2 2" xfId="10"/>
  </cellStyles>
  <dxfs count="6"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753;&#23398;&#26126;\&#20892;&#32463;&#32479;&#35745;&#25968;&#25454;\&#33485;&#22478;2014&#24180;&#20892;&#32463;&#32479;&#35745;&#34920;\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zoomScaleNormal="100" workbookViewId="0"/>
  </sheetViews>
  <sheetFormatPr defaultRowHeight="14.25" x14ac:dyDescent="0.15"/>
  <cols>
    <col min="1" max="1" width="5" style="5" customWidth="1"/>
    <col min="2" max="2" width="8.75" style="5" customWidth="1"/>
    <col min="3" max="3" width="8.25" style="5" customWidth="1"/>
    <col min="4" max="4" width="11.5" style="5" customWidth="1"/>
    <col min="5" max="7" width="14.25" style="5" customWidth="1"/>
    <col min="8" max="9" width="13.375" style="5" customWidth="1"/>
    <col min="10" max="10" width="13.625" style="5" customWidth="1"/>
    <col min="11" max="11" width="13.75" style="5" customWidth="1"/>
    <col min="12" max="12" width="14.625" style="5" customWidth="1"/>
    <col min="13" max="13" width="14.125" style="5" customWidth="1"/>
    <col min="14" max="14" width="12.125" style="5" customWidth="1"/>
    <col min="15" max="15" width="13.875" style="5" customWidth="1"/>
    <col min="16" max="17" width="11.375" style="5" customWidth="1"/>
    <col min="18" max="18" width="10.375" style="5" customWidth="1"/>
    <col min="19" max="19" width="12.875" style="5" customWidth="1"/>
    <col min="20" max="20" width="13.875" style="5" customWidth="1"/>
    <col min="21" max="21" width="5.625" style="5" customWidth="1"/>
    <col min="22" max="16384" width="9" style="5"/>
  </cols>
  <sheetData>
    <row r="1" spans="1:21" x14ac:dyDescent="0.15">
      <c r="A1" s="5" t="s">
        <v>1108</v>
      </c>
    </row>
    <row r="2" spans="1:21" ht="25.5" x14ac:dyDescent="0.15">
      <c r="A2" s="52" t="s">
        <v>1132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s="6" customFormat="1" ht="12" x14ac:dyDescent="0.15">
      <c r="A3" s="51"/>
      <c r="B3" s="51"/>
      <c r="C3" s="51"/>
      <c r="D3" s="51"/>
      <c r="E3" s="51"/>
      <c r="F3" s="51"/>
      <c r="G3" s="51"/>
      <c r="H3" s="51"/>
      <c r="I3" s="51"/>
      <c r="T3" s="6" t="s">
        <v>1109</v>
      </c>
    </row>
    <row r="4" spans="1:21" s="6" customFormat="1" ht="22.5" customHeight="1" x14ac:dyDescent="0.15">
      <c r="A4" s="53" t="s">
        <v>1110</v>
      </c>
      <c r="B4" s="53" t="s">
        <v>1111</v>
      </c>
      <c r="C4" s="53" t="s">
        <v>1112</v>
      </c>
      <c r="D4" s="53" t="s">
        <v>1157</v>
      </c>
      <c r="E4" s="56" t="s">
        <v>1133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1113</v>
      </c>
    </row>
    <row r="5" spans="1:21" s="6" customFormat="1" ht="23.25" customHeight="1" x14ac:dyDescent="0.15">
      <c r="A5" s="54"/>
      <c r="B5" s="54"/>
      <c r="C5" s="54"/>
      <c r="D5" s="54"/>
      <c r="E5" s="61" t="s">
        <v>1125</v>
      </c>
      <c r="F5" s="61"/>
      <c r="G5" s="61"/>
      <c r="H5" s="64" t="s">
        <v>1128</v>
      </c>
      <c r="I5" s="65"/>
      <c r="J5" s="65"/>
      <c r="K5" s="65"/>
      <c r="L5" s="65"/>
      <c r="M5" s="65"/>
      <c r="N5" s="65"/>
      <c r="O5" s="65"/>
      <c r="P5" s="65"/>
      <c r="Q5" s="65"/>
      <c r="R5" s="66"/>
      <c r="S5" s="57" t="s">
        <v>1153</v>
      </c>
      <c r="T5" s="57" t="s">
        <v>1143</v>
      </c>
      <c r="U5" s="57"/>
    </row>
    <row r="6" spans="1:21" s="6" customFormat="1" ht="105.75" customHeight="1" x14ac:dyDescent="0.15">
      <c r="A6" s="54"/>
      <c r="B6" s="54"/>
      <c r="C6" s="54"/>
      <c r="D6" s="54"/>
      <c r="E6" s="61"/>
      <c r="F6" s="61"/>
      <c r="G6" s="61"/>
      <c r="H6" s="62" t="s">
        <v>1126</v>
      </c>
      <c r="I6" s="57" t="s">
        <v>1135</v>
      </c>
      <c r="J6" s="57"/>
      <c r="K6" s="57"/>
      <c r="L6" s="58" t="s">
        <v>1150</v>
      </c>
      <c r="M6" s="59"/>
      <c r="N6" s="59"/>
      <c r="O6" s="60"/>
      <c r="P6" s="58" t="s">
        <v>1114</v>
      </c>
      <c r="Q6" s="59"/>
      <c r="R6" s="60"/>
      <c r="S6" s="57"/>
      <c r="T6" s="57"/>
      <c r="U6" s="57"/>
    </row>
    <row r="7" spans="1:21" s="6" customFormat="1" ht="55.5" customHeight="1" x14ac:dyDescent="0.15">
      <c r="A7" s="55"/>
      <c r="B7" s="55"/>
      <c r="C7" s="55"/>
      <c r="D7" s="55"/>
      <c r="E7" s="20" t="s">
        <v>1127</v>
      </c>
      <c r="F7" s="20" t="s">
        <v>1124</v>
      </c>
      <c r="G7" s="20" t="s">
        <v>1115</v>
      </c>
      <c r="H7" s="63"/>
      <c r="I7" s="23" t="s">
        <v>1127</v>
      </c>
      <c r="J7" s="23" t="s">
        <v>1136</v>
      </c>
      <c r="K7" s="23" t="s">
        <v>1137</v>
      </c>
      <c r="L7" s="21" t="s">
        <v>1127</v>
      </c>
      <c r="M7" s="21" t="s">
        <v>1140</v>
      </c>
      <c r="N7" s="21" t="s">
        <v>1141</v>
      </c>
      <c r="O7" s="21" t="s">
        <v>1142</v>
      </c>
      <c r="P7" s="21" t="s">
        <v>1127</v>
      </c>
      <c r="Q7" s="21" t="s">
        <v>1136</v>
      </c>
      <c r="R7" s="21" t="s">
        <v>1137</v>
      </c>
      <c r="S7" s="21" t="s">
        <v>1115</v>
      </c>
      <c r="T7" s="21" t="s">
        <v>1115</v>
      </c>
      <c r="U7" s="57"/>
    </row>
    <row r="8" spans="1:21" s="7" customFormat="1" ht="26.25" customHeight="1" x14ac:dyDescent="0.15">
      <c r="A8" s="22"/>
      <c r="B8" s="22"/>
      <c r="C8" s="22"/>
      <c r="D8" s="22"/>
      <c r="E8" s="22" t="s">
        <v>1154</v>
      </c>
      <c r="F8" s="22" t="s">
        <v>1155</v>
      </c>
      <c r="G8" s="22" t="s">
        <v>1156</v>
      </c>
      <c r="H8" s="22">
        <v>4</v>
      </c>
      <c r="I8" s="22">
        <v>5</v>
      </c>
      <c r="J8" s="22">
        <v>6</v>
      </c>
      <c r="K8" s="22">
        <v>7</v>
      </c>
      <c r="L8" s="22">
        <v>8</v>
      </c>
      <c r="M8" s="22">
        <v>9</v>
      </c>
      <c r="N8" s="22">
        <v>10</v>
      </c>
      <c r="O8" s="22">
        <v>11</v>
      </c>
      <c r="P8" s="22">
        <v>12</v>
      </c>
      <c r="Q8" s="22">
        <v>13</v>
      </c>
      <c r="R8" s="22">
        <v>14</v>
      </c>
      <c r="S8" s="22">
        <v>15</v>
      </c>
      <c r="T8" s="22">
        <v>16</v>
      </c>
      <c r="U8" s="22"/>
    </row>
    <row r="9" spans="1:21" s="6" customFormat="1" ht="31.5" customHeight="1" x14ac:dyDescent="0.15">
      <c r="A9" s="8" t="s">
        <v>1116</v>
      </c>
      <c r="B9" s="9">
        <f>SUM(B10:B16)</f>
        <v>73</v>
      </c>
      <c r="C9" s="10">
        <f>SUM(C10:C16)</f>
        <v>1051</v>
      </c>
      <c r="D9" s="11">
        <f>SUM(D10:D16)</f>
        <v>3979130.75</v>
      </c>
      <c r="E9" s="19">
        <f>+F9+G9</f>
        <v>6547.5132970000004</v>
      </c>
      <c r="F9" s="19">
        <f>+J9+M9+Q9+O9</f>
        <v>2528.982</v>
      </c>
      <c r="G9" s="19">
        <f>+K9+N9+R9+S9+T9</f>
        <v>4018.531297</v>
      </c>
      <c r="H9" s="19">
        <f t="shared" ref="H9:T9" si="0">SUM(H10:H16)</f>
        <v>4445.8919999999998</v>
      </c>
      <c r="I9" s="19">
        <f t="shared" si="0"/>
        <v>2452.5</v>
      </c>
      <c r="J9" s="19">
        <f t="shared" si="0"/>
        <v>1346.25</v>
      </c>
      <c r="K9" s="19">
        <f t="shared" si="0"/>
        <v>1106.25</v>
      </c>
      <c r="L9" s="19">
        <f>SUM(L10:L16)</f>
        <v>1962</v>
      </c>
      <c r="M9" s="19">
        <f t="shared" si="0"/>
        <v>1077</v>
      </c>
      <c r="N9" s="19">
        <f t="shared" si="0"/>
        <v>796.5</v>
      </c>
      <c r="O9" s="19">
        <f t="shared" si="0"/>
        <v>88.5</v>
      </c>
      <c r="P9" s="19">
        <f t="shared" si="0"/>
        <v>31.391999999999999</v>
      </c>
      <c r="Q9" s="19">
        <f t="shared" si="0"/>
        <v>17.231999999999999</v>
      </c>
      <c r="R9" s="19">
        <f t="shared" si="0"/>
        <v>14.16</v>
      </c>
      <c r="S9" s="19">
        <f t="shared" si="0"/>
        <v>1127.8520000000001</v>
      </c>
      <c r="T9" s="19">
        <f t="shared" si="0"/>
        <v>973.76929700000005</v>
      </c>
      <c r="U9" s="12"/>
    </row>
    <row r="10" spans="1:21" s="6" customFormat="1" ht="31.5" customHeight="1" x14ac:dyDescent="0.15">
      <c r="A10" s="10" t="s">
        <v>1117</v>
      </c>
      <c r="B10" s="10">
        <v>6</v>
      </c>
      <c r="C10" s="10">
        <v>56</v>
      </c>
      <c r="D10" s="10">
        <v>47489.8</v>
      </c>
      <c r="E10" s="19">
        <f t="shared" ref="E10:E16" si="1">+F10+G10</f>
        <v>6.1497640000000002</v>
      </c>
      <c r="F10" s="19">
        <f t="shared" ref="F10:F16" si="2">+J10+M10+Q10+O10</f>
        <v>0</v>
      </c>
      <c r="G10" s="19">
        <f t="shared" ref="G10:G16" si="3">+K10+N10+R10+S10+T10</f>
        <v>6.1497640000000002</v>
      </c>
      <c r="H10" s="19">
        <f>+I10+L10+P10</f>
        <v>0</v>
      </c>
      <c r="I10" s="19">
        <f>+J10+K10</f>
        <v>0</v>
      </c>
      <c r="J10" s="19">
        <f>+含20万元以上!M8</f>
        <v>0</v>
      </c>
      <c r="K10" s="19">
        <v>0</v>
      </c>
      <c r="L10" s="19">
        <f t="shared" ref="L10:L12" si="4">+M10+N10+O10</f>
        <v>0</v>
      </c>
      <c r="M10" s="19">
        <f>+含20万元以上!N8</f>
        <v>0</v>
      </c>
      <c r="N10" s="19">
        <v>0</v>
      </c>
      <c r="O10" s="19">
        <v>0</v>
      </c>
      <c r="P10" s="19">
        <f>+Q10+R10</f>
        <v>0</v>
      </c>
      <c r="Q10" s="19">
        <f>+含20万元以上!O8</f>
        <v>0</v>
      </c>
      <c r="R10" s="19">
        <v>0</v>
      </c>
      <c r="S10" s="19">
        <f>+明细表!P8</f>
        <v>0</v>
      </c>
      <c r="T10" s="19">
        <f>+明细表!R8</f>
        <v>6.1497640000000002</v>
      </c>
      <c r="U10" s="12"/>
    </row>
    <row r="11" spans="1:21" s="6" customFormat="1" ht="31.5" customHeight="1" x14ac:dyDescent="0.15">
      <c r="A11" s="10" t="s">
        <v>1118</v>
      </c>
      <c r="B11" s="10">
        <v>3</v>
      </c>
      <c r="C11" s="10">
        <v>36</v>
      </c>
      <c r="D11" s="10">
        <v>14427.38</v>
      </c>
      <c r="E11" s="19">
        <f t="shared" si="1"/>
        <v>1.4427380000000001</v>
      </c>
      <c r="F11" s="19">
        <f t="shared" si="2"/>
        <v>0</v>
      </c>
      <c r="G11" s="19">
        <f t="shared" si="3"/>
        <v>1.4427380000000001</v>
      </c>
      <c r="H11" s="19">
        <f t="shared" ref="H11:H16" si="5">+I11+L11+P11</f>
        <v>0</v>
      </c>
      <c r="I11" s="19">
        <f t="shared" ref="I11:I16" si="6">+J11+K11</f>
        <v>0</v>
      </c>
      <c r="J11" s="19">
        <f>+含20万元以上!M65</f>
        <v>0</v>
      </c>
      <c r="K11" s="19">
        <v>0</v>
      </c>
      <c r="L11" s="19">
        <f t="shared" si="4"/>
        <v>0</v>
      </c>
      <c r="M11" s="19">
        <f>+含20万元以上!N65</f>
        <v>0</v>
      </c>
      <c r="N11" s="19">
        <v>0</v>
      </c>
      <c r="O11" s="19">
        <v>0</v>
      </c>
      <c r="P11" s="19">
        <f t="shared" ref="P11:P16" si="7">+Q11+R11</f>
        <v>0</v>
      </c>
      <c r="Q11" s="19">
        <f>+含20万元以上!O65</f>
        <v>0</v>
      </c>
      <c r="R11" s="19">
        <v>0</v>
      </c>
      <c r="S11" s="19">
        <f>+明细表!P65</f>
        <v>0</v>
      </c>
      <c r="T11" s="19">
        <f>+明细表!R65</f>
        <v>1.4427380000000001</v>
      </c>
      <c r="U11" s="12"/>
    </row>
    <row r="12" spans="1:21" s="6" customFormat="1" ht="31.5" customHeight="1" x14ac:dyDescent="0.15">
      <c r="A12" s="10" t="s">
        <v>1119</v>
      </c>
      <c r="B12" s="10">
        <v>11</v>
      </c>
      <c r="C12" s="10">
        <v>193</v>
      </c>
      <c r="D12" s="10">
        <v>459726.11</v>
      </c>
      <c r="E12" s="19">
        <f t="shared" si="1"/>
        <v>71.789430999999993</v>
      </c>
      <c r="F12" s="19">
        <f t="shared" si="2"/>
        <v>0</v>
      </c>
      <c r="G12" s="19">
        <f t="shared" si="3"/>
        <v>71.789430999999993</v>
      </c>
      <c r="H12" s="19">
        <f t="shared" si="5"/>
        <v>0</v>
      </c>
      <c r="I12" s="19">
        <f t="shared" si="6"/>
        <v>0</v>
      </c>
      <c r="J12" s="19">
        <f>+含20万元以上!M102</f>
        <v>0</v>
      </c>
      <c r="K12" s="19">
        <f>+'20万元以下'!M8</f>
        <v>0</v>
      </c>
      <c r="L12" s="19">
        <f t="shared" si="4"/>
        <v>0</v>
      </c>
      <c r="M12" s="19">
        <f>+含20万元以上!N102</f>
        <v>0</v>
      </c>
      <c r="N12" s="19">
        <f>+'20万元以下'!N8</f>
        <v>0</v>
      </c>
      <c r="O12" s="19">
        <v>0</v>
      </c>
      <c r="P12" s="19">
        <f t="shared" si="7"/>
        <v>0</v>
      </c>
      <c r="Q12" s="19">
        <f>+含20万元以上!O102</f>
        <v>0</v>
      </c>
      <c r="R12" s="19">
        <f>+'20万元以下'!O8</f>
        <v>0</v>
      </c>
      <c r="S12" s="19">
        <f>+'20万元以下'!P8</f>
        <v>15.78</v>
      </c>
      <c r="T12" s="19">
        <f>+明细表!R102</f>
        <v>56.009430999999999</v>
      </c>
      <c r="U12" s="12"/>
    </row>
    <row r="13" spans="1:21" s="6" customFormat="1" ht="79.5" customHeight="1" x14ac:dyDescent="0.15">
      <c r="A13" s="10" t="s">
        <v>1120</v>
      </c>
      <c r="B13" s="10">
        <v>17</v>
      </c>
      <c r="C13" s="10">
        <v>277</v>
      </c>
      <c r="D13" s="10">
        <v>1800060.52</v>
      </c>
      <c r="E13" s="19">
        <f t="shared" si="1"/>
        <v>2542.4402439999999</v>
      </c>
      <c r="F13" s="19">
        <f t="shared" si="2"/>
        <v>1207.2539999999999</v>
      </c>
      <c r="G13" s="19">
        <f t="shared" si="3"/>
        <v>1335.186244</v>
      </c>
      <c r="H13" s="19">
        <f t="shared" si="5"/>
        <v>1883.046</v>
      </c>
      <c r="I13" s="19">
        <f t="shared" si="6"/>
        <v>1038.75</v>
      </c>
      <c r="J13" s="19">
        <f>+含20万元以上!M294</f>
        <v>648.75</v>
      </c>
      <c r="K13" s="19">
        <f>+'20万元以下'!M11</f>
        <v>390</v>
      </c>
      <c r="L13" s="19">
        <f>+M13+N13+O13</f>
        <v>831</v>
      </c>
      <c r="M13" s="19">
        <f>+含20万元以上!N294</f>
        <v>519</v>
      </c>
      <c r="N13" s="19">
        <f>+'20万元以下'!N11/3*2.7</f>
        <v>280.8</v>
      </c>
      <c r="O13" s="19">
        <f>+'20万元以下'!N11/3*0.3</f>
        <v>31.2</v>
      </c>
      <c r="P13" s="19">
        <f t="shared" si="7"/>
        <v>13.295999999999999</v>
      </c>
      <c r="Q13" s="19">
        <f>+含20万元以上!O294</f>
        <v>8.3040000000000092</v>
      </c>
      <c r="R13" s="19">
        <f>+'20万元以下'!O11</f>
        <v>4.992</v>
      </c>
      <c r="S13" s="19">
        <f>+'20万元以下'!P11</f>
        <v>195.56</v>
      </c>
      <c r="T13" s="19">
        <f>+明细表!R296</f>
        <v>463.83424400000001</v>
      </c>
      <c r="U13" s="13"/>
    </row>
    <row r="14" spans="1:21" s="6" customFormat="1" ht="75" customHeight="1" x14ac:dyDescent="0.15">
      <c r="A14" s="10" t="s">
        <v>1121</v>
      </c>
      <c r="B14" s="10">
        <v>15</v>
      </c>
      <c r="C14" s="10">
        <v>226</v>
      </c>
      <c r="D14" s="10">
        <v>682552.35</v>
      </c>
      <c r="E14" s="19">
        <f t="shared" si="1"/>
        <v>2169.6276849999999</v>
      </c>
      <c r="F14" s="19">
        <f t="shared" si="2"/>
        <v>659.11800000000005</v>
      </c>
      <c r="G14" s="19">
        <f t="shared" si="3"/>
        <v>1510.509685</v>
      </c>
      <c r="H14" s="19">
        <f t="shared" si="5"/>
        <v>1536.348</v>
      </c>
      <c r="I14" s="19">
        <f t="shared" si="6"/>
        <v>847.5</v>
      </c>
      <c r="J14" s="19">
        <f>+含20万元以上!M468</f>
        <v>341.25</v>
      </c>
      <c r="K14" s="19">
        <f>+'20万元以下'!M116</f>
        <v>506.25</v>
      </c>
      <c r="L14" s="19">
        <f t="shared" ref="L14:L16" si="8">+M14+N14+O14</f>
        <v>678</v>
      </c>
      <c r="M14" s="19">
        <f>+含20万元以上!N468</f>
        <v>273</v>
      </c>
      <c r="N14" s="19">
        <f>+'20万元以下'!N116/3*2.7</f>
        <v>364.5</v>
      </c>
      <c r="O14" s="19">
        <f>+'20万元以下'!N116/3*0.3</f>
        <v>40.5</v>
      </c>
      <c r="P14" s="19">
        <f t="shared" si="7"/>
        <v>10.848000000000001</v>
      </c>
      <c r="Q14" s="19">
        <f>+含20万元以上!O468</f>
        <v>4.3680000000000003</v>
      </c>
      <c r="R14" s="19">
        <f>+'20万元以下'!O116</f>
        <v>6.48</v>
      </c>
      <c r="S14" s="19">
        <f>+'20万元以下'!P116</f>
        <v>442.25599999999997</v>
      </c>
      <c r="T14" s="19">
        <f>+明细表!R574</f>
        <v>191.023685</v>
      </c>
      <c r="U14" s="13"/>
    </row>
    <row r="15" spans="1:21" s="6" customFormat="1" ht="31.5" customHeight="1" x14ac:dyDescent="0.15">
      <c r="A15" s="10" t="s">
        <v>1122</v>
      </c>
      <c r="B15" s="10">
        <v>10</v>
      </c>
      <c r="C15" s="10">
        <v>112</v>
      </c>
      <c r="D15" s="10">
        <v>444910.92</v>
      </c>
      <c r="E15" s="19">
        <f t="shared" si="1"/>
        <v>403.503984</v>
      </c>
      <c r="F15" s="19">
        <f t="shared" si="2"/>
        <v>0</v>
      </c>
      <c r="G15" s="19">
        <f t="shared" si="3"/>
        <v>403.503984</v>
      </c>
      <c r="H15" s="19">
        <f t="shared" si="5"/>
        <v>0</v>
      </c>
      <c r="I15" s="19">
        <f t="shared" si="6"/>
        <v>0</v>
      </c>
      <c r="J15" s="19">
        <f>+含20万元以上!M560</f>
        <v>0</v>
      </c>
      <c r="K15" s="19">
        <f>+'20万元以下'!M252</f>
        <v>0</v>
      </c>
      <c r="L15" s="19">
        <f t="shared" si="8"/>
        <v>0</v>
      </c>
      <c r="M15" s="19">
        <f>+含20万元以上!N560</f>
        <v>0</v>
      </c>
      <c r="N15" s="19">
        <f>+'20万元以下'!N252</f>
        <v>0</v>
      </c>
      <c r="O15" s="19">
        <v>0</v>
      </c>
      <c r="P15" s="19">
        <f t="shared" si="7"/>
        <v>0</v>
      </c>
      <c r="Q15" s="19">
        <f>+含20万元以上!O560</f>
        <v>0</v>
      </c>
      <c r="R15" s="19">
        <f>+'20万元以下'!O252</f>
        <v>0</v>
      </c>
      <c r="S15" s="19">
        <f>+'20万元以下'!P252</f>
        <v>277.14</v>
      </c>
      <c r="T15" s="19">
        <f>+明细表!R801</f>
        <v>126.363984</v>
      </c>
      <c r="U15" s="12"/>
    </row>
    <row r="16" spans="1:21" s="6" customFormat="1" ht="76.5" customHeight="1" x14ac:dyDescent="0.15">
      <c r="A16" s="10" t="s">
        <v>1123</v>
      </c>
      <c r="B16" s="10">
        <v>11</v>
      </c>
      <c r="C16" s="10">
        <v>151</v>
      </c>
      <c r="D16" s="10">
        <v>529963.67000000004</v>
      </c>
      <c r="E16" s="19">
        <f t="shared" si="1"/>
        <v>1352.5594510000001</v>
      </c>
      <c r="F16" s="19">
        <f t="shared" si="2"/>
        <v>662.61</v>
      </c>
      <c r="G16" s="19">
        <f t="shared" si="3"/>
        <v>689.94945099999995</v>
      </c>
      <c r="H16" s="19">
        <f t="shared" si="5"/>
        <v>1026.498</v>
      </c>
      <c r="I16" s="19">
        <f t="shared" si="6"/>
        <v>566.25</v>
      </c>
      <c r="J16" s="19">
        <f>+含20万元以上!M638</f>
        <v>356.25</v>
      </c>
      <c r="K16" s="19">
        <f>+'20万元以下'!M288</f>
        <v>210</v>
      </c>
      <c r="L16" s="19">
        <f t="shared" si="8"/>
        <v>453</v>
      </c>
      <c r="M16" s="19">
        <f>+含20万元以上!N638</f>
        <v>285</v>
      </c>
      <c r="N16" s="19">
        <f>+'20万元以下'!N288/3*2.7</f>
        <v>151.19999999999999</v>
      </c>
      <c r="O16" s="19">
        <f>+'20万元以下'!N288/3*0.3</f>
        <v>16.8</v>
      </c>
      <c r="P16" s="19">
        <f t="shared" si="7"/>
        <v>7.2480000000000002</v>
      </c>
      <c r="Q16" s="19">
        <f>+含20万元以上!O638</f>
        <v>4.5599999999999996</v>
      </c>
      <c r="R16" s="19">
        <f>+'20万元以下'!O288</f>
        <v>2.6880000000000002</v>
      </c>
      <c r="S16" s="19">
        <f>+'20万元以下'!P288</f>
        <v>197.11600000000001</v>
      </c>
      <c r="T16" s="19">
        <f>+明细表!R914</f>
        <v>128.94545099999999</v>
      </c>
      <c r="U16" s="13"/>
    </row>
    <row r="17" spans="1:1" x14ac:dyDescent="0.15">
      <c r="A17" s="14"/>
    </row>
  </sheetData>
  <mergeCells count="15">
    <mergeCell ref="A2:U2"/>
    <mergeCell ref="A4:A7"/>
    <mergeCell ref="B4:B7"/>
    <mergeCell ref="C4:C7"/>
    <mergeCell ref="D4:D7"/>
    <mergeCell ref="E4:T4"/>
    <mergeCell ref="U4:U7"/>
    <mergeCell ref="P6:R6"/>
    <mergeCell ref="E5:G6"/>
    <mergeCell ref="S5:S6"/>
    <mergeCell ref="T5:T6"/>
    <mergeCell ref="H6:H7"/>
    <mergeCell ref="H5:R5"/>
    <mergeCell ref="I6:K6"/>
    <mergeCell ref="L6:O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65"/>
  <sheetViews>
    <sheetView zoomScaleNormal="100" workbookViewId="0">
      <pane xSplit="1" ySplit="7" topLeftCell="B272" activePane="bottomRight" state="frozen"/>
      <selection sqref="A1:XFD1048576"/>
      <selection pane="topRight" sqref="A1:XFD1048576"/>
      <selection pane="bottomLeft" sqref="A1:XFD1048576"/>
      <selection pane="bottomRight" activeCell="K5" sqref="K5:K6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1129</v>
      </c>
    </row>
    <row r="2" spans="1:21" ht="20.25" x14ac:dyDescent="0.15">
      <c r="A2" s="79" t="s">
        <v>1130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1093</v>
      </c>
      <c r="L5" s="74" t="s">
        <v>1090</v>
      </c>
      <c r="M5" s="74"/>
      <c r="N5" s="74"/>
      <c r="O5" s="74"/>
      <c r="P5" s="57" t="s">
        <v>1151</v>
      </c>
      <c r="Q5" s="62" t="s">
        <v>1107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1092</v>
      </c>
      <c r="M6" s="21" t="s">
        <v>1134</v>
      </c>
      <c r="N6" s="21" t="s">
        <v>1152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+C8+C65+C102+C296+C574+C801+C914</f>
        <v>1051</v>
      </c>
      <c r="D7" s="24">
        <f>+D8+D65+D102+D296+D574+D801+D914</f>
        <v>12318</v>
      </c>
      <c r="E7" s="24">
        <f>+E8+E65+E102+E296+E574+E801+E914</f>
        <v>260.13150000000002</v>
      </c>
      <c r="F7" s="24"/>
      <c r="G7" s="32">
        <f t="shared" ref="G7:T7" si="0">+G8+G65+G102+G296+G574+G801+G914</f>
        <v>3979130.75</v>
      </c>
      <c r="H7" s="32">
        <f t="shared" si="0"/>
        <v>2374794.92</v>
      </c>
      <c r="I7" s="32">
        <f t="shared" si="0"/>
        <v>1226573.6499999999</v>
      </c>
      <c r="J7" s="32">
        <f t="shared" si="0"/>
        <v>377762.18</v>
      </c>
      <c r="K7" s="2">
        <f t="shared" si="0"/>
        <v>6547.5132970000004</v>
      </c>
      <c r="L7" s="33">
        <f t="shared" si="0"/>
        <v>4445.8919999999998</v>
      </c>
      <c r="M7" s="33">
        <f t="shared" si="0"/>
        <v>2452.5</v>
      </c>
      <c r="N7" s="33">
        <f t="shared" si="0"/>
        <v>1962</v>
      </c>
      <c r="O7" s="33">
        <f t="shared" si="0"/>
        <v>31.391999999999999</v>
      </c>
      <c r="P7" s="33">
        <f t="shared" si="0"/>
        <v>1127.8520000000001</v>
      </c>
      <c r="Q7" s="33"/>
      <c r="R7" s="33">
        <f t="shared" si="0"/>
        <v>973.76929700000005</v>
      </c>
      <c r="S7" s="33">
        <f t="shared" si="0"/>
        <v>865.72416899999996</v>
      </c>
      <c r="T7" s="33">
        <f t="shared" si="0"/>
        <v>108.04512800000001</v>
      </c>
      <c r="U7" s="31"/>
    </row>
    <row r="8" spans="1:21" x14ac:dyDescent="0.15">
      <c r="A8" s="31" t="s">
        <v>382</v>
      </c>
      <c r="B8" s="34" t="s">
        <v>373</v>
      </c>
      <c r="C8" s="35">
        <f>+A64</f>
        <v>56</v>
      </c>
      <c r="D8" s="28">
        <f>SUM(D9:D64)</f>
        <v>451</v>
      </c>
      <c r="E8" s="28">
        <f>SUM(E9:E64)</f>
        <v>14.5482</v>
      </c>
      <c r="F8" s="35"/>
      <c r="G8" s="36">
        <f>H8+I8+J8</f>
        <v>47489.8</v>
      </c>
      <c r="H8" s="2">
        <f t="shared" ref="H8:T8" si="1">SUM(H9:H64)</f>
        <v>10872.6</v>
      </c>
      <c r="I8" s="2">
        <f t="shared" si="1"/>
        <v>29549.4</v>
      </c>
      <c r="J8" s="2">
        <f t="shared" si="1"/>
        <v>7067.8</v>
      </c>
      <c r="K8" s="2">
        <f t="shared" si="1"/>
        <v>6.1497640000000002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 t="shared" si="1"/>
        <v>0</v>
      </c>
      <c r="Q8" s="37"/>
      <c r="R8" s="37">
        <f t="shared" si="1"/>
        <v>6.1497640000000002</v>
      </c>
      <c r="S8" s="37">
        <f t="shared" si="1"/>
        <v>2.1011760000000002</v>
      </c>
      <c r="T8" s="37">
        <f t="shared" si="1"/>
        <v>4.0485879999999996</v>
      </c>
      <c r="U8" s="31"/>
    </row>
    <row r="9" spans="1:21" x14ac:dyDescent="0.15">
      <c r="A9" s="31">
        <v>1</v>
      </c>
      <c r="B9" s="27" t="s">
        <v>383</v>
      </c>
      <c r="C9" s="1" t="s">
        <v>384</v>
      </c>
      <c r="D9" s="1">
        <v>1</v>
      </c>
      <c r="E9" s="1">
        <v>0.72099999999999997</v>
      </c>
      <c r="F9" s="1">
        <v>252.2</v>
      </c>
      <c r="G9" s="36">
        <f t="shared" ref="G9:G64" si="2">H9+I9+J9</f>
        <v>354.77</v>
      </c>
      <c r="H9" s="4">
        <v>334.77</v>
      </c>
      <c r="I9" s="4"/>
      <c r="J9" s="4">
        <v>20</v>
      </c>
      <c r="K9" s="4">
        <f>+L9+P9+R9</f>
        <v>3.5477000000000002E-2</v>
      </c>
      <c r="L9" s="38">
        <f t="shared" ref="L9:L64" si="3">+M9+N9+O9</f>
        <v>0</v>
      </c>
      <c r="M9" s="4"/>
      <c r="N9" s="4"/>
      <c r="O9" s="4"/>
      <c r="P9" s="4"/>
      <c r="Q9" s="4">
        <f>+L9+P9+F9</f>
        <v>252.2</v>
      </c>
      <c r="R9" s="4">
        <f>+S9+T9</f>
        <v>3.5477000000000002E-2</v>
      </c>
      <c r="S9" s="4"/>
      <c r="T9" s="4">
        <f>0.0001*G9</f>
        <v>3.5477000000000002E-2</v>
      </c>
      <c r="U9" s="31"/>
    </row>
    <row r="10" spans="1:21" x14ac:dyDescent="0.15">
      <c r="A10" s="31">
        <v>2</v>
      </c>
      <c r="B10" s="27" t="s">
        <v>383</v>
      </c>
      <c r="C10" s="1" t="s">
        <v>385</v>
      </c>
      <c r="D10" s="1">
        <v>17</v>
      </c>
      <c r="E10" s="1">
        <v>0.38200000000000001</v>
      </c>
      <c r="F10" s="1">
        <v>249.91</v>
      </c>
      <c r="G10" s="36">
        <f t="shared" si="2"/>
        <v>7625.47</v>
      </c>
      <c r="H10" s="4">
        <v>357.47</v>
      </c>
      <c r="I10" s="4">
        <v>2853</v>
      </c>
      <c r="J10" s="4">
        <v>4415</v>
      </c>
      <c r="K10" s="4">
        <f t="shared" ref="K10:K73" si="4">+L10+P10+R10</f>
        <v>0.76254699999999997</v>
      </c>
      <c r="L10" s="38">
        <f t="shared" si="3"/>
        <v>0</v>
      </c>
      <c r="M10" s="4"/>
      <c r="N10" s="4"/>
      <c r="O10" s="4"/>
      <c r="P10" s="4"/>
      <c r="Q10" s="4">
        <f t="shared" ref="Q10:Q73" si="5">+L10+P10+F10</f>
        <v>249.91</v>
      </c>
      <c r="R10" s="4">
        <f t="shared" ref="R10:R73" si="6">+S10+T10</f>
        <v>0.76254699999999997</v>
      </c>
      <c r="S10" s="4"/>
      <c r="T10" s="4">
        <f t="shared" ref="T10:T73" si="7">0.0001*G10</f>
        <v>0.76254699999999997</v>
      </c>
      <c r="U10" s="31"/>
    </row>
    <row r="11" spans="1:21" x14ac:dyDescent="0.15">
      <c r="A11" s="31">
        <v>3</v>
      </c>
      <c r="B11" s="27" t="s">
        <v>383</v>
      </c>
      <c r="C11" s="1" t="s">
        <v>386</v>
      </c>
      <c r="D11" s="1">
        <v>1</v>
      </c>
      <c r="E11" s="1">
        <v>0.1845</v>
      </c>
      <c r="F11" s="1">
        <v>332.06</v>
      </c>
      <c r="G11" s="36">
        <f t="shared" si="2"/>
        <v>527.59</v>
      </c>
      <c r="H11" s="4">
        <v>257.58999999999997</v>
      </c>
      <c r="I11" s="4"/>
      <c r="J11" s="4">
        <v>270</v>
      </c>
      <c r="K11" s="4">
        <f t="shared" si="4"/>
        <v>5.2759E-2</v>
      </c>
      <c r="L11" s="38">
        <f t="shared" si="3"/>
        <v>0</v>
      </c>
      <c r="M11" s="4"/>
      <c r="N11" s="4"/>
      <c r="O11" s="4"/>
      <c r="P11" s="4"/>
      <c r="Q11" s="4">
        <f t="shared" si="5"/>
        <v>332.06</v>
      </c>
      <c r="R11" s="4">
        <f t="shared" si="6"/>
        <v>5.2759E-2</v>
      </c>
      <c r="S11" s="4"/>
      <c r="T11" s="4">
        <f t="shared" si="7"/>
        <v>5.2759E-2</v>
      </c>
      <c r="U11" s="31"/>
    </row>
    <row r="12" spans="1:21" x14ac:dyDescent="0.15">
      <c r="A12" s="31">
        <v>4</v>
      </c>
      <c r="B12" s="27" t="s">
        <v>383</v>
      </c>
      <c r="C12" s="1" t="s">
        <v>387</v>
      </c>
      <c r="D12" s="1">
        <v>1</v>
      </c>
      <c r="E12" s="1">
        <v>9.1999999999999998E-2</v>
      </c>
      <c r="F12" s="1">
        <v>398.29</v>
      </c>
      <c r="G12" s="36">
        <f t="shared" si="2"/>
        <v>47.74</v>
      </c>
      <c r="H12" s="4">
        <v>27.74</v>
      </c>
      <c r="I12" s="4"/>
      <c r="J12" s="4">
        <v>20</v>
      </c>
      <c r="K12" s="4">
        <f t="shared" si="4"/>
        <v>4.7739999999999996E-3</v>
      </c>
      <c r="L12" s="38">
        <f t="shared" si="3"/>
        <v>0</v>
      </c>
      <c r="M12" s="4"/>
      <c r="N12" s="4"/>
      <c r="O12" s="4"/>
      <c r="P12" s="4"/>
      <c r="Q12" s="4">
        <f t="shared" si="5"/>
        <v>398.29</v>
      </c>
      <c r="R12" s="4">
        <f t="shared" si="6"/>
        <v>4.7739999999999996E-3</v>
      </c>
      <c r="S12" s="4"/>
      <c r="T12" s="4">
        <f t="shared" si="7"/>
        <v>4.7739999999999996E-3</v>
      </c>
      <c r="U12" s="31"/>
    </row>
    <row r="13" spans="1:21" x14ac:dyDescent="0.15">
      <c r="A13" s="31">
        <v>5</v>
      </c>
      <c r="B13" s="27" t="s">
        <v>383</v>
      </c>
      <c r="C13" s="1" t="s">
        <v>388</v>
      </c>
      <c r="D13" s="1">
        <v>14</v>
      </c>
      <c r="E13" s="1">
        <v>0.31290000000000001</v>
      </c>
      <c r="F13" s="1">
        <v>145.35</v>
      </c>
      <c r="G13" s="36">
        <f t="shared" si="2"/>
        <v>1470.73</v>
      </c>
      <c r="H13" s="4">
        <v>1470.73</v>
      </c>
      <c r="I13" s="4"/>
      <c r="J13" s="4"/>
      <c r="K13" s="4">
        <f t="shared" si="4"/>
        <v>0.14707300000000001</v>
      </c>
      <c r="L13" s="38">
        <f t="shared" si="3"/>
        <v>0</v>
      </c>
      <c r="M13" s="4"/>
      <c r="N13" s="4"/>
      <c r="O13" s="4"/>
      <c r="P13" s="4"/>
      <c r="Q13" s="4">
        <f t="shared" si="5"/>
        <v>145.35</v>
      </c>
      <c r="R13" s="4">
        <f t="shared" si="6"/>
        <v>0.14707300000000001</v>
      </c>
      <c r="S13" s="4"/>
      <c r="T13" s="4">
        <f t="shared" si="7"/>
        <v>0.14707300000000001</v>
      </c>
      <c r="U13" s="31"/>
    </row>
    <row r="14" spans="1:21" x14ac:dyDescent="0.15">
      <c r="A14" s="31">
        <v>6</v>
      </c>
      <c r="B14" s="27" t="s">
        <v>383</v>
      </c>
      <c r="C14" s="1" t="s">
        <v>389</v>
      </c>
      <c r="D14" s="1">
        <v>1</v>
      </c>
      <c r="E14" s="1">
        <v>0.12859999999999999</v>
      </c>
      <c r="F14" s="1">
        <v>282.38</v>
      </c>
      <c r="G14" s="36">
        <f t="shared" si="2"/>
        <v>109.98</v>
      </c>
      <c r="H14" s="4">
        <v>89.98</v>
      </c>
      <c r="I14" s="4"/>
      <c r="J14" s="4">
        <v>20</v>
      </c>
      <c r="K14" s="4">
        <f t="shared" si="4"/>
        <v>1.0998000000000001E-2</v>
      </c>
      <c r="L14" s="38">
        <f t="shared" si="3"/>
        <v>0</v>
      </c>
      <c r="M14" s="4"/>
      <c r="N14" s="4"/>
      <c r="O14" s="4"/>
      <c r="P14" s="4"/>
      <c r="Q14" s="4">
        <f t="shared" si="5"/>
        <v>282.38</v>
      </c>
      <c r="R14" s="4">
        <f t="shared" si="6"/>
        <v>1.0998000000000001E-2</v>
      </c>
      <c r="S14" s="4"/>
      <c r="T14" s="4">
        <f t="shared" si="7"/>
        <v>1.0998000000000001E-2</v>
      </c>
      <c r="U14" s="31"/>
    </row>
    <row r="15" spans="1:21" x14ac:dyDescent="0.15">
      <c r="A15" s="31">
        <v>7</v>
      </c>
      <c r="B15" s="27" t="s">
        <v>383</v>
      </c>
      <c r="C15" s="1" t="s">
        <v>390</v>
      </c>
      <c r="D15" s="1">
        <v>1</v>
      </c>
      <c r="E15" s="1">
        <v>0.16370000000000001</v>
      </c>
      <c r="F15" s="1">
        <v>408.86</v>
      </c>
      <c r="G15" s="36">
        <f t="shared" si="2"/>
        <v>371.91</v>
      </c>
      <c r="H15" s="4">
        <v>371.91</v>
      </c>
      <c r="I15" s="4"/>
      <c r="J15" s="4"/>
      <c r="K15" s="4">
        <f t="shared" si="4"/>
        <v>3.7191000000000002E-2</v>
      </c>
      <c r="L15" s="38">
        <f t="shared" si="3"/>
        <v>0</v>
      </c>
      <c r="M15" s="4"/>
      <c r="N15" s="4"/>
      <c r="O15" s="4"/>
      <c r="P15" s="4"/>
      <c r="Q15" s="4">
        <f t="shared" si="5"/>
        <v>408.86</v>
      </c>
      <c r="R15" s="4">
        <f t="shared" si="6"/>
        <v>3.7191000000000002E-2</v>
      </c>
      <c r="S15" s="4"/>
      <c r="T15" s="4">
        <f t="shared" si="7"/>
        <v>3.7191000000000002E-2</v>
      </c>
      <c r="U15" s="31"/>
    </row>
    <row r="16" spans="1:21" x14ac:dyDescent="0.15">
      <c r="A16" s="31">
        <v>8</v>
      </c>
      <c r="B16" s="27" t="s">
        <v>383</v>
      </c>
      <c r="C16" s="1" t="s">
        <v>391</v>
      </c>
      <c r="D16" s="1">
        <v>8</v>
      </c>
      <c r="E16" s="1">
        <v>0.1492</v>
      </c>
      <c r="F16" s="1">
        <v>384.36</v>
      </c>
      <c r="G16" s="36">
        <f t="shared" si="2"/>
        <v>275.31</v>
      </c>
      <c r="H16" s="4">
        <v>275.31</v>
      </c>
      <c r="I16" s="4"/>
      <c r="J16" s="4"/>
      <c r="K16" s="4">
        <f t="shared" si="4"/>
        <v>2.7531E-2</v>
      </c>
      <c r="L16" s="38">
        <f t="shared" si="3"/>
        <v>0</v>
      </c>
      <c r="M16" s="4"/>
      <c r="N16" s="4"/>
      <c r="O16" s="4"/>
      <c r="P16" s="4"/>
      <c r="Q16" s="4">
        <f t="shared" si="5"/>
        <v>384.36</v>
      </c>
      <c r="R16" s="4">
        <f t="shared" si="6"/>
        <v>2.7531E-2</v>
      </c>
      <c r="S16" s="4"/>
      <c r="T16" s="4">
        <f t="shared" si="7"/>
        <v>2.7531E-2</v>
      </c>
      <c r="U16" s="31"/>
    </row>
    <row r="17" spans="1:21" x14ac:dyDescent="0.15">
      <c r="A17" s="31">
        <v>9</v>
      </c>
      <c r="B17" s="27" t="s">
        <v>383</v>
      </c>
      <c r="C17" s="1" t="s">
        <v>392</v>
      </c>
      <c r="D17" s="1">
        <v>5</v>
      </c>
      <c r="E17" s="1">
        <v>0.15010000000000001</v>
      </c>
      <c r="F17" s="1">
        <v>194.56</v>
      </c>
      <c r="G17" s="36">
        <f t="shared" si="2"/>
        <v>127.36</v>
      </c>
      <c r="H17" s="4">
        <v>127.36</v>
      </c>
      <c r="I17" s="4"/>
      <c r="J17" s="4"/>
      <c r="K17" s="4">
        <f t="shared" si="4"/>
        <v>1.2736000000000001E-2</v>
      </c>
      <c r="L17" s="38">
        <f t="shared" si="3"/>
        <v>0</v>
      </c>
      <c r="M17" s="4"/>
      <c r="N17" s="4"/>
      <c r="O17" s="4"/>
      <c r="P17" s="4"/>
      <c r="Q17" s="4">
        <f t="shared" si="5"/>
        <v>194.56</v>
      </c>
      <c r="R17" s="4">
        <f t="shared" si="6"/>
        <v>1.2736000000000001E-2</v>
      </c>
      <c r="S17" s="4"/>
      <c r="T17" s="4">
        <f t="shared" si="7"/>
        <v>1.2736000000000001E-2</v>
      </c>
      <c r="U17" s="31"/>
    </row>
    <row r="18" spans="1:21" x14ac:dyDescent="0.15">
      <c r="A18" s="31">
        <v>10</v>
      </c>
      <c r="B18" s="27" t="s">
        <v>383</v>
      </c>
      <c r="C18" s="1" t="s">
        <v>393</v>
      </c>
      <c r="D18" s="1">
        <v>12</v>
      </c>
      <c r="E18" s="1">
        <v>0.32479999999999998</v>
      </c>
      <c r="F18" s="1">
        <v>385.69</v>
      </c>
      <c r="G18" s="36">
        <f t="shared" si="2"/>
        <v>1391.67</v>
      </c>
      <c r="H18" s="4">
        <v>91.67</v>
      </c>
      <c r="I18" s="4">
        <v>1275</v>
      </c>
      <c r="J18" s="4">
        <v>25</v>
      </c>
      <c r="K18" s="4">
        <f t="shared" si="4"/>
        <v>0.13916700000000001</v>
      </c>
      <c r="L18" s="38">
        <f t="shared" si="3"/>
        <v>0</v>
      </c>
      <c r="M18" s="4"/>
      <c r="N18" s="4"/>
      <c r="O18" s="4"/>
      <c r="P18" s="4"/>
      <c r="Q18" s="4">
        <f t="shared" si="5"/>
        <v>385.69</v>
      </c>
      <c r="R18" s="4">
        <f t="shared" si="6"/>
        <v>0.13916700000000001</v>
      </c>
      <c r="S18" s="4"/>
      <c r="T18" s="4">
        <f t="shared" si="7"/>
        <v>0.13916700000000001</v>
      </c>
      <c r="U18" s="31"/>
    </row>
    <row r="19" spans="1:21" x14ac:dyDescent="0.15">
      <c r="A19" s="31">
        <v>11</v>
      </c>
      <c r="B19" s="27" t="s">
        <v>383</v>
      </c>
      <c r="C19" s="1" t="s">
        <v>394</v>
      </c>
      <c r="D19" s="1">
        <v>10</v>
      </c>
      <c r="E19" s="1">
        <v>0.34039999999999998</v>
      </c>
      <c r="F19" s="1">
        <v>202.58</v>
      </c>
      <c r="G19" s="36">
        <f t="shared" si="2"/>
        <v>1046.46</v>
      </c>
      <c r="H19" s="4">
        <v>285.95999999999998</v>
      </c>
      <c r="I19" s="4">
        <v>760.5</v>
      </c>
      <c r="J19" s="4"/>
      <c r="K19" s="4">
        <f t="shared" si="4"/>
        <v>0.104646</v>
      </c>
      <c r="L19" s="38">
        <f t="shared" si="3"/>
        <v>0</v>
      </c>
      <c r="M19" s="4"/>
      <c r="N19" s="4"/>
      <c r="O19" s="4"/>
      <c r="P19" s="4"/>
      <c r="Q19" s="4">
        <f t="shared" si="5"/>
        <v>202.58</v>
      </c>
      <c r="R19" s="4">
        <f t="shared" si="6"/>
        <v>0.104646</v>
      </c>
      <c r="S19" s="4"/>
      <c r="T19" s="4">
        <f t="shared" si="7"/>
        <v>0.104646</v>
      </c>
      <c r="U19" s="31"/>
    </row>
    <row r="20" spans="1:21" x14ac:dyDescent="0.15">
      <c r="A20" s="31">
        <v>12</v>
      </c>
      <c r="B20" s="27" t="s">
        <v>383</v>
      </c>
      <c r="C20" s="1" t="s">
        <v>395</v>
      </c>
      <c r="D20" s="1">
        <v>5</v>
      </c>
      <c r="E20" s="1">
        <v>0.13900000000000001</v>
      </c>
      <c r="F20" s="1">
        <v>501.95</v>
      </c>
      <c r="G20" s="36">
        <f t="shared" si="2"/>
        <v>330</v>
      </c>
      <c r="H20" s="4"/>
      <c r="I20" s="4">
        <v>240</v>
      </c>
      <c r="J20" s="4">
        <v>90</v>
      </c>
      <c r="K20" s="4">
        <f t="shared" si="4"/>
        <v>3.3000000000000002E-2</v>
      </c>
      <c r="L20" s="38">
        <f t="shared" si="3"/>
        <v>0</v>
      </c>
      <c r="M20" s="4"/>
      <c r="N20" s="4"/>
      <c r="O20" s="4"/>
      <c r="P20" s="4"/>
      <c r="Q20" s="4">
        <f t="shared" si="5"/>
        <v>501.95</v>
      </c>
      <c r="R20" s="4">
        <f t="shared" si="6"/>
        <v>3.3000000000000002E-2</v>
      </c>
      <c r="S20" s="4"/>
      <c r="T20" s="4">
        <f t="shared" si="7"/>
        <v>3.3000000000000002E-2</v>
      </c>
      <c r="U20" s="31"/>
    </row>
    <row r="21" spans="1:21" x14ac:dyDescent="0.15">
      <c r="A21" s="31">
        <v>13</v>
      </c>
      <c r="B21" s="27" t="s">
        <v>383</v>
      </c>
      <c r="C21" s="1" t="s">
        <v>396</v>
      </c>
      <c r="D21" s="1">
        <v>1</v>
      </c>
      <c r="E21" s="1">
        <v>0.1038</v>
      </c>
      <c r="F21" s="1">
        <v>204.12</v>
      </c>
      <c r="G21" s="36">
        <f t="shared" si="2"/>
        <v>891</v>
      </c>
      <c r="H21" s="4"/>
      <c r="I21" s="4">
        <v>891</v>
      </c>
      <c r="J21" s="4"/>
      <c r="K21" s="4">
        <f t="shared" si="4"/>
        <v>8.9099999999999999E-2</v>
      </c>
      <c r="L21" s="38">
        <f t="shared" si="3"/>
        <v>0</v>
      </c>
      <c r="M21" s="4"/>
      <c r="N21" s="4"/>
      <c r="O21" s="4"/>
      <c r="P21" s="4"/>
      <c r="Q21" s="4">
        <f t="shared" si="5"/>
        <v>204.12</v>
      </c>
      <c r="R21" s="4">
        <f t="shared" si="6"/>
        <v>8.9099999999999999E-2</v>
      </c>
      <c r="S21" s="4"/>
      <c r="T21" s="4">
        <f t="shared" si="7"/>
        <v>8.9099999999999999E-2</v>
      </c>
      <c r="U21" s="31"/>
    </row>
    <row r="22" spans="1:21" x14ac:dyDescent="0.15">
      <c r="A22" s="31">
        <v>14</v>
      </c>
      <c r="B22" s="27" t="s">
        <v>383</v>
      </c>
      <c r="C22" s="1" t="s">
        <v>397</v>
      </c>
      <c r="D22" s="1">
        <v>1</v>
      </c>
      <c r="E22" s="1">
        <v>0.19500000000000001</v>
      </c>
      <c r="F22" s="1">
        <v>1165.9100000000001</v>
      </c>
      <c r="G22" s="36">
        <f t="shared" si="2"/>
        <v>1030.5</v>
      </c>
      <c r="H22" s="4"/>
      <c r="I22" s="4">
        <v>1030.5</v>
      </c>
      <c r="J22" s="4"/>
      <c r="K22" s="4">
        <f t="shared" si="4"/>
        <v>0.10305</v>
      </c>
      <c r="L22" s="38">
        <f t="shared" si="3"/>
        <v>0</v>
      </c>
      <c r="M22" s="4"/>
      <c r="N22" s="4"/>
      <c r="O22" s="4"/>
      <c r="P22" s="4"/>
      <c r="Q22" s="4">
        <f t="shared" si="5"/>
        <v>1165.9100000000001</v>
      </c>
      <c r="R22" s="4">
        <f t="shared" si="6"/>
        <v>0.10305</v>
      </c>
      <c r="S22" s="4"/>
      <c r="T22" s="4">
        <f t="shared" si="7"/>
        <v>0.10305</v>
      </c>
      <c r="U22" s="31"/>
    </row>
    <row r="23" spans="1:21" x14ac:dyDescent="0.15">
      <c r="A23" s="31">
        <v>15</v>
      </c>
      <c r="B23" s="27" t="s">
        <v>383</v>
      </c>
      <c r="C23" s="1" t="s">
        <v>398</v>
      </c>
      <c r="D23" s="1">
        <v>1</v>
      </c>
      <c r="E23" s="1">
        <v>0.1244</v>
      </c>
      <c r="F23" s="1">
        <v>1352.64</v>
      </c>
      <c r="G23" s="36">
        <f t="shared" si="2"/>
        <v>142.5</v>
      </c>
      <c r="H23" s="4"/>
      <c r="I23" s="4">
        <v>142.5</v>
      </c>
      <c r="J23" s="4"/>
      <c r="K23" s="4">
        <f t="shared" si="4"/>
        <v>1.4250000000000001E-2</v>
      </c>
      <c r="L23" s="38">
        <f t="shared" si="3"/>
        <v>0</v>
      </c>
      <c r="M23" s="4"/>
      <c r="N23" s="4"/>
      <c r="O23" s="4"/>
      <c r="P23" s="4"/>
      <c r="Q23" s="4">
        <f t="shared" si="5"/>
        <v>1352.64</v>
      </c>
      <c r="R23" s="4">
        <f t="shared" si="6"/>
        <v>1.4250000000000001E-2</v>
      </c>
      <c r="S23" s="4"/>
      <c r="T23" s="4">
        <f t="shared" si="7"/>
        <v>1.4250000000000001E-2</v>
      </c>
      <c r="U23" s="31"/>
    </row>
    <row r="24" spans="1:21" x14ac:dyDescent="0.15">
      <c r="A24" s="31">
        <v>16</v>
      </c>
      <c r="B24" s="27" t="s">
        <v>383</v>
      </c>
      <c r="C24" s="1" t="s">
        <v>399</v>
      </c>
      <c r="D24" s="1">
        <v>1</v>
      </c>
      <c r="E24" s="1">
        <v>0.1056</v>
      </c>
      <c r="F24" s="1">
        <v>1112.52</v>
      </c>
      <c r="G24" s="36">
        <f t="shared" si="2"/>
        <v>0</v>
      </c>
      <c r="H24" s="4"/>
      <c r="I24" s="4"/>
      <c r="J24" s="4"/>
      <c r="K24" s="4">
        <f t="shared" si="4"/>
        <v>0</v>
      </c>
      <c r="L24" s="38">
        <f t="shared" si="3"/>
        <v>0</v>
      </c>
      <c r="M24" s="4"/>
      <c r="N24" s="4"/>
      <c r="O24" s="4"/>
      <c r="P24" s="4"/>
      <c r="Q24" s="4">
        <f t="shared" si="5"/>
        <v>1112.52</v>
      </c>
      <c r="R24" s="4">
        <f t="shared" si="6"/>
        <v>0</v>
      </c>
      <c r="S24" s="4"/>
      <c r="T24" s="4">
        <f t="shared" si="7"/>
        <v>0</v>
      </c>
      <c r="U24" s="31"/>
    </row>
    <row r="25" spans="1:21" x14ac:dyDescent="0.15">
      <c r="A25" s="31">
        <v>17</v>
      </c>
      <c r="B25" s="27" t="s">
        <v>383</v>
      </c>
      <c r="C25" s="1" t="s">
        <v>400</v>
      </c>
      <c r="D25" s="1">
        <v>1</v>
      </c>
      <c r="E25" s="1">
        <v>0.1198</v>
      </c>
      <c r="F25" s="1">
        <v>647.79</v>
      </c>
      <c r="G25" s="36">
        <f t="shared" si="2"/>
        <v>157.5</v>
      </c>
      <c r="H25" s="4"/>
      <c r="I25" s="4">
        <v>157.5</v>
      </c>
      <c r="J25" s="4"/>
      <c r="K25" s="4">
        <f t="shared" si="4"/>
        <v>1.575E-2</v>
      </c>
      <c r="L25" s="38">
        <f t="shared" si="3"/>
        <v>0</v>
      </c>
      <c r="M25" s="4"/>
      <c r="N25" s="4"/>
      <c r="O25" s="4"/>
      <c r="P25" s="4"/>
      <c r="Q25" s="4">
        <f t="shared" si="5"/>
        <v>647.79</v>
      </c>
      <c r="R25" s="4">
        <f t="shared" si="6"/>
        <v>1.575E-2</v>
      </c>
      <c r="S25" s="4"/>
      <c r="T25" s="4">
        <f t="shared" si="7"/>
        <v>1.575E-2</v>
      </c>
      <c r="U25" s="31"/>
    </row>
    <row r="26" spans="1:21" x14ac:dyDescent="0.15">
      <c r="A26" s="31">
        <v>18</v>
      </c>
      <c r="B26" s="27" t="s">
        <v>383</v>
      </c>
      <c r="C26" s="1" t="s">
        <v>401</v>
      </c>
      <c r="D26" s="1">
        <v>1</v>
      </c>
      <c r="E26" s="1">
        <v>8.8700000000000001E-2</v>
      </c>
      <c r="F26" s="1">
        <v>497.32</v>
      </c>
      <c r="G26" s="36">
        <f t="shared" si="2"/>
        <v>115.5</v>
      </c>
      <c r="H26" s="4"/>
      <c r="I26" s="4">
        <v>115.5</v>
      </c>
      <c r="J26" s="4"/>
      <c r="K26" s="4">
        <f t="shared" si="4"/>
        <v>1.155E-2</v>
      </c>
      <c r="L26" s="38">
        <f t="shared" si="3"/>
        <v>0</v>
      </c>
      <c r="M26" s="4"/>
      <c r="N26" s="4"/>
      <c r="O26" s="4"/>
      <c r="P26" s="4"/>
      <c r="Q26" s="4">
        <f t="shared" si="5"/>
        <v>497.32</v>
      </c>
      <c r="R26" s="4">
        <f t="shared" si="6"/>
        <v>1.155E-2</v>
      </c>
      <c r="S26" s="4"/>
      <c r="T26" s="4">
        <f t="shared" si="7"/>
        <v>1.155E-2</v>
      </c>
      <c r="U26" s="31"/>
    </row>
    <row r="27" spans="1:21" x14ac:dyDescent="0.15">
      <c r="A27" s="31">
        <v>19</v>
      </c>
      <c r="B27" s="27" t="s">
        <v>383</v>
      </c>
      <c r="C27" s="1" t="s">
        <v>402</v>
      </c>
      <c r="D27" s="1">
        <v>1</v>
      </c>
      <c r="E27" s="1">
        <v>0.33550000000000002</v>
      </c>
      <c r="F27" s="1">
        <v>1322.07</v>
      </c>
      <c r="G27" s="36">
        <f t="shared" si="2"/>
        <v>3485.5</v>
      </c>
      <c r="H27" s="4"/>
      <c r="I27" s="4">
        <v>3400.5</v>
      </c>
      <c r="J27" s="4">
        <v>85</v>
      </c>
      <c r="K27" s="4">
        <f t="shared" si="4"/>
        <v>0.34855000000000003</v>
      </c>
      <c r="L27" s="38">
        <f t="shared" si="3"/>
        <v>0</v>
      </c>
      <c r="M27" s="4"/>
      <c r="N27" s="4"/>
      <c r="O27" s="4"/>
      <c r="P27" s="4"/>
      <c r="Q27" s="4">
        <f t="shared" si="5"/>
        <v>1322.07</v>
      </c>
      <c r="R27" s="4">
        <f t="shared" si="6"/>
        <v>0.34855000000000003</v>
      </c>
      <c r="S27" s="4"/>
      <c r="T27" s="4">
        <f t="shared" si="7"/>
        <v>0.34855000000000003</v>
      </c>
      <c r="U27" s="31"/>
    </row>
    <row r="28" spans="1:21" x14ac:dyDescent="0.15">
      <c r="A28" s="31">
        <v>20</v>
      </c>
      <c r="B28" s="27" t="s">
        <v>383</v>
      </c>
      <c r="C28" s="1" t="s">
        <v>403</v>
      </c>
      <c r="D28" s="1">
        <v>1</v>
      </c>
      <c r="E28" s="1">
        <v>0.16200000000000001</v>
      </c>
      <c r="F28" s="1">
        <v>1594.15</v>
      </c>
      <c r="G28" s="36">
        <f t="shared" si="2"/>
        <v>0</v>
      </c>
      <c r="H28" s="4"/>
      <c r="I28" s="4"/>
      <c r="J28" s="4"/>
      <c r="K28" s="4">
        <f t="shared" si="4"/>
        <v>0</v>
      </c>
      <c r="L28" s="38">
        <f t="shared" si="3"/>
        <v>0</v>
      </c>
      <c r="M28" s="4"/>
      <c r="N28" s="4"/>
      <c r="O28" s="4"/>
      <c r="P28" s="4"/>
      <c r="Q28" s="4">
        <f t="shared" si="5"/>
        <v>1594.15</v>
      </c>
      <c r="R28" s="4">
        <f t="shared" si="6"/>
        <v>0</v>
      </c>
      <c r="S28" s="4"/>
      <c r="T28" s="4">
        <f t="shared" si="7"/>
        <v>0</v>
      </c>
      <c r="U28" s="31"/>
    </row>
    <row r="29" spans="1:21" x14ac:dyDescent="0.15">
      <c r="A29" s="31">
        <v>21</v>
      </c>
      <c r="B29" s="27" t="s">
        <v>404</v>
      </c>
      <c r="C29" s="1" t="s">
        <v>405</v>
      </c>
      <c r="D29" s="1">
        <v>9</v>
      </c>
      <c r="E29" s="1">
        <v>0.29110000000000003</v>
      </c>
      <c r="F29" s="1">
        <v>420.61</v>
      </c>
      <c r="G29" s="36">
        <f t="shared" si="2"/>
        <v>133.74</v>
      </c>
      <c r="H29" s="4">
        <v>133.74</v>
      </c>
      <c r="I29" s="4"/>
      <c r="J29" s="4"/>
      <c r="K29" s="4">
        <f t="shared" si="4"/>
        <v>1.3374E-2</v>
      </c>
      <c r="L29" s="38">
        <f t="shared" si="3"/>
        <v>0</v>
      </c>
      <c r="M29" s="4"/>
      <c r="N29" s="4"/>
      <c r="O29" s="4"/>
      <c r="P29" s="4"/>
      <c r="Q29" s="4">
        <f t="shared" si="5"/>
        <v>420.61</v>
      </c>
      <c r="R29" s="4">
        <f t="shared" si="6"/>
        <v>1.3374E-2</v>
      </c>
      <c r="S29" s="4"/>
      <c r="T29" s="4">
        <f t="shared" si="7"/>
        <v>1.3374E-2</v>
      </c>
      <c r="U29" s="31"/>
    </row>
    <row r="30" spans="1:21" x14ac:dyDescent="0.15">
      <c r="A30" s="31">
        <v>22</v>
      </c>
      <c r="B30" s="27" t="s">
        <v>404</v>
      </c>
      <c r="C30" s="1" t="s">
        <v>406</v>
      </c>
      <c r="D30" s="1">
        <v>6</v>
      </c>
      <c r="E30" s="1">
        <v>0.18190000000000001</v>
      </c>
      <c r="F30" s="1">
        <v>214.03</v>
      </c>
      <c r="G30" s="36">
        <f t="shared" si="2"/>
        <v>233.11</v>
      </c>
      <c r="H30" s="4">
        <v>233.11</v>
      </c>
      <c r="I30" s="4"/>
      <c r="J30" s="4"/>
      <c r="K30" s="4">
        <f t="shared" si="4"/>
        <v>2.3310999999999998E-2</v>
      </c>
      <c r="L30" s="38">
        <f t="shared" si="3"/>
        <v>0</v>
      </c>
      <c r="M30" s="4"/>
      <c r="N30" s="4"/>
      <c r="O30" s="4"/>
      <c r="P30" s="4"/>
      <c r="Q30" s="4">
        <f t="shared" si="5"/>
        <v>214.03</v>
      </c>
      <c r="R30" s="4">
        <f t="shared" si="6"/>
        <v>2.3310999999999998E-2</v>
      </c>
      <c r="S30" s="4"/>
      <c r="T30" s="4">
        <f t="shared" si="7"/>
        <v>2.3310999999999998E-2</v>
      </c>
      <c r="U30" s="31"/>
    </row>
    <row r="31" spans="1:21" x14ac:dyDescent="0.15">
      <c r="A31" s="31">
        <v>23</v>
      </c>
      <c r="B31" s="27" t="s">
        <v>404</v>
      </c>
      <c r="C31" s="1" t="s">
        <v>407</v>
      </c>
      <c r="D31" s="1">
        <v>8</v>
      </c>
      <c r="E31" s="1">
        <v>0.22550000000000001</v>
      </c>
      <c r="F31" s="1">
        <v>183.04</v>
      </c>
      <c r="G31" s="36">
        <f t="shared" si="2"/>
        <v>298.75</v>
      </c>
      <c r="H31" s="4">
        <v>298.75</v>
      </c>
      <c r="I31" s="4"/>
      <c r="J31" s="4"/>
      <c r="K31" s="4">
        <f t="shared" si="4"/>
        <v>2.9874999999999999E-2</v>
      </c>
      <c r="L31" s="38">
        <f t="shared" si="3"/>
        <v>0</v>
      </c>
      <c r="M31" s="4"/>
      <c r="N31" s="4"/>
      <c r="O31" s="4"/>
      <c r="P31" s="4"/>
      <c r="Q31" s="4">
        <f t="shared" si="5"/>
        <v>183.04</v>
      </c>
      <c r="R31" s="4">
        <f t="shared" si="6"/>
        <v>2.9874999999999999E-2</v>
      </c>
      <c r="S31" s="4"/>
      <c r="T31" s="4">
        <f t="shared" si="7"/>
        <v>2.9874999999999999E-2</v>
      </c>
      <c r="U31" s="31"/>
    </row>
    <row r="32" spans="1:21" x14ac:dyDescent="0.15">
      <c r="A32" s="31">
        <v>24</v>
      </c>
      <c r="B32" s="27" t="s">
        <v>404</v>
      </c>
      <c r="C32" s="1" t="s">
        <v>408</v>
      </c>
      <c r="D32" s="1">
        <v>20</v>
      </c>
      <c r="E32" s="1">
        <v>0.61680000000000001</v>
      </c>
      <c r="F32" s="1">
        <v>238.27</v>
      </c>
      <c r="G32" s="36">
        <f t="shared" si="2"/>
        <v>540.95000000000005</v>
      </c>
      <c r="H32" s="4">
        <v>540.95000000000005</v>
      </c>
      <c r="I32" s="4"/>
      <c r="J32" s="4"/>
      <c r="K32" s="4">
        <f t="shared" si="4"/>
        <v>5.4094999999999997E-2</v>
      </c>
      <c r="L32" s="38">
        <f t="shared" si="3"/>
        <v>0</v>
      </c>
      <c r="M32" s="4"/>
      <c r="N32" s="4"/>
      <c r="O32" s="4"/>
      <c r="P32" s="4"/>
      <c r="Q32" s="4">
        <f t="shared" si="5"/>
        <v>238.27</v>
      </c>
      <c r="R32" s="4">
        <f t="shared" si="6"/>
        <v>5.4094999999999997E-2</v>
      </c>
      <c r="S32" s="4"/>
      <c r="T32" s="4">
        <f t="shared" si="7"/>
        <v>5.4094999999999997E-2</v>
      </c>
      <c r="U32" s="31"/>
    </row>
    <row r="33" spans="1:21" x14ac:dyDescent="0.15">
      <c r="A33" s="31">
        <v>25</v>
      </c>
      <c r="B33" s="27" t="s">
        <v>404</v>
      </c>
      <c r="C33" s="1" t="s">
        <v>409</v>
      </c>
      <c r="D33" s="1">
        <v>10</v>
      </c>
      <c r="E33" s="1">
        <v>0.34860000000000002</v>
      </c>
      <c r="F33" s="1">
        <v>43.75</v>
      </c>
      <c r="G33" s="36">
        <f t="shared" si="2"/>
        <v>1127.05</v>
      </c>
      <c r="H33" s="4">
        <v>1127.05</v>
      </c>
      <c r="I33" s="4"/>
      <c r="J33" s="4"/>
      <c r="K33" s="4">
        <f t="shared" si="4"/>
        <v>0.338115</v>
      </c>
      <c r="L33" s="38">
        <f t="shared" si="3"/>
        <v>0</v>
      </c>
      <c r="M33" s="4"/>
      <c r="N33" s="4"/>
      <c r="O33" s="4"/>
      <c r="P33" s="4"/>
      <c r="Q33" s="4">
        <f t="shared" si="5"/>
        <v>43.75</v>
      </c>
      <c r="R33" s="4">
        <f t="shared" si="6"/>
        <v>0.338115</v>
      </c>
      <c r="S33" s="4">
        <f>+G33*0.0003</f>
        <v>0.338115</v>
      </c>
      <c r="T33" s="4"/>
      <c r="U33" s="31"/>
    </row>
    <row r="34" spans="1:21" x14ac:dyDescent="0.15">
      <c r="A34" s="31">
        <v>26</v>
      </c>
      <c r="B34" s="27" t="s">
        <v>404</v>
      </c>
      <c r="C34" s="1" t="s">
        <v>410</v>
      </c>
      <c r="D34" s="1">
        <v>9</v>
      </c>
      <c r="E34" s="1">
        <v>0.3145</v>
      </c>
      <c r="F34" s="1">
        <v>470.58</v>
      </c>
      <c r="G34" s="36">
        <f t="shared" si="2"/>
        <v>554</v>
      </c>
      <c r="H34" s="4">
        <v>554</v>
      </c>
      <c r="I34" s="4"/>
      <c r="J34" s="4"/>
      <c r="K34" s="4">
        <f t="shared" si="4"/>
        <v>5.5399999999999998E-2</v>
      </c>
      <c r="L34" s="38">
        <f t="shared" si="3"/>
        <v>0</v>
      </c>
      <c r="M34" s="4"/>
      <c r="N34" s="4"/>
      <c r="O34" s="4"/>
      <c r="P34" s="4"/>
      <c r="Q34" s="4">
        <f t="shared" si="5"/>
        <v>470.58</v>
      </c>
      <c r="R34" s="4">
        <f t="shared" si="6"/>
        <v>5.5399999999999998E-2</v>
      </c>
      <c r="S34" s="4"/>
      <c r="T34" s="4">
        <f t="shared" si="7"/>
        <v>5.5399999999999998E-2</v>
      </c>
      <c r="U34" s="31"/>
    </row>
    <row r="35" spans="1:21" x14ac:dyDescent="0.15">
      <c r="A35" s="31">
        <v>27</v>
      </c>
      <c r="B35" s="27" t="s">
        <v>404</v>
      </c>
      <c r="C35" s="1" t="s">
        <v>411</v>
      </c>
      <c r="D35" s="1">
        <v>1</v>
      </c>
      <c r="E35" s="1">
        <v>0.1341</v>
      </c>
      <c r="F35" s="1">
        <v>583.47</v>
      </c>
      <c r="G35" s="36">
        <f t="shared" si="2"/>
        <v>466.81</v>
      </c>
      <c r="H35" s="4">
        <v>466.81</v>
      </c>
      <c r="I35" s="4"/>
      <c r="J35" s="4"/>
      <c r="K35" s="4">
        <f t="shared" si="4"/>
        <v>4.6681E-2</v>
      </c>
      <c r="L35" s="38">
        <f t="shared" si="3"/>
        <v>0</v>
      </c>
      <c r="M35" s="4"/>
      <c r="N35" s="4"/>
      <c r="O35" s="4"/>
      <c r="P35" s="4"/>
      <c r="Q35" s="4">
        <f t="shared" si="5"/>
        <v>583.47</v>
      </c>
      <c r="R35" s="4">
        <f t="shared" si="6"/>
        <v>4.6681E-2</v>
      </c>
      <c r="S35" s="4"/>
      <c r="T35" s="4">
        <f t="shared" si="7"/>
        <v>4.6681E-2</v>
      </c>
      <c r="U35" s="31"/>
    </row>
    <row r="36" spans="1:21" x14ac:dyDescent="0.15">
      <c r="A36" s="31">
        <v>28</v>
      </c>
      <c r="B36" s="27" t="s">
        <v>404</v>
      </c>
      <c r="C36" s="1" t="s">
        <v>412</v>
      </c>
      <c r="D36" s="1">
        <v>8</v>
      </c>
      <c r="E36" s="1">
        <v>0.16209999999999999</v>
      </c>
      <c r="F36" s="1">
        <v>124</v>
      </c>
      <c r="G36" s="36">
        <f t="shared" si="2"/>
        <v>0</v>
      </c>
      <c r="H36" s="4"/>
      <c r="I36" s="4"/>
      <c r="J36" s="4"/>
      <c r="K36" s="4">
        <f t="shared" si="4"/>
        <v>0</v>
      </c>
      <c r="L36" s="38">
        <f t="shared" si="3"/>
        <v>0</v>
      </c>
      <c r="M36" s="4"/>
      <c r="N36" s="4"/>
      <c r="O36" s="4"/>
      <c r="P36" s="4"/>
      <c r="Q36" s="4">
        <f t="shared" si="5"/>
        <v>124</v>
      </c>
      <c r="R36" s="4">
        <f t="shared" si="6"/>
        <v>0</v>
      </c>
      <c r="S36" s="4"/>
      <c r="T36" s="4">
        <f t="shared" si="7"/>
        <v>0</v>
      </c>
      <c r="U36" s="31"/>
    </row>
    <row r="37" spans="1:21" x14ac:dyDescent="0.15">
      <c r="A37" s="31">
        <v>29</v>
      </c>
      <c r="B37" s="27" t="s">
        <v>404</v>
      </c>
      <c r="C37" s="1" t="s">
        <v>413</v>
      </c>
      <c r="D37" s="1">
        <v>12</v>
      </c>
      <c r="E37" s="1">
        <v>0.37919999999999998</v>
      </c>
      <c r="F37" s="1">
        <v>141.94999999999999</v>
      </c>
      <c r="G37" s="36">
        <f t="shared" si="2"/>
        <v>1088.92</v>
      </c>
      <c r="H37" s="4">
        <v>1088.92</v>
      </c>
      <c r="I37" s="4"/>
      <c r="J37" s="4"/>
      <c r="K37" s="4">
        <f t="shared" si="4"/>
        <v>0.108892</v>
      </c>
      <c r="L37" s="38">
        <f t="shared" si="3"/>
        <v>0</v>
      </c>
      <c r="M37" s="4"/>
      <c r="N37" s="4"/>
      <c r="O37" s="4"/>
      <c r="P37" s="4"/>
      <c r="Q37" s="4">
        <f t="shared" si="5"/>
        <v>141.94999999999999</v>
      </c>
      <c r="R37" s="4">
        <f t="shared" si="6"/>
        <v>0.108892</v>
      </c>
      <c r="S37" s="4"/>
      <c r="T37" s="4">
        <f t="shared" si="7"/>
        <v>0.108892</v>
      </c>
      <c r="U37" s="31"/>
    </row>
    <row r="38" spans="1:21" x14ac:dyDescent="0.15">
      <c r="A38" s="31">
        <v>30</v>
      </c>
      <c r="B38" s="27" t="s">
        <v>404</v>
      </c>
      <c r="C38" s="1" t="s">
        <v>414</v>
      </c>
      <c r="D38" s="1">
        <v>12</v>
      </c>
      <c r="E38" s="1">
        <v>0.52549999999999997</v>
      </c>
      <c r="F38" s="1">
        <v>217.62</v>
      </c>
      <c r="G38" s="36">
        <f t="shared" si="2"/>
        <v>1552.31</v>
      </c>
      <c r="H38" s="4">
        <v>1552.31</v>
      </c>
      <c r="I38" s="4"/>
      <c r="J38" s="4"/>
      <c r="K38" s="4">
        <f t="shared" si="4"/>
        <v>0.15523100000000001</v>
      </c>
      <c r="L38" s="38">
        <f t="shared" si="3"/>
        <v>0</v>
      </c>
      <c r="M38" s="4"/>
      <c r="N38" s="4"/>
      <c r="O38" s="4"/>
      <c r="P38" s="4"/>
      <c r="Q38" s="4">
        <f t="shared" si="5"/>
        <v>217.62</v>
      </c>
      <c r="R38" s="4">
        <f t="shared" si="6"/>
        <v>0.15523100000000001</v>
      </c>
      <c r="S38" s="4"/>
      <c r="T38" s="4">
        <f t="shared" si="7"/>
        <v>0.15523100000000001</v>
      </c>
      <c r="U38" s="31"/>
    </row>
    <row r="39" spans="1:21" x14ac:dyDescent="0.15">
      <c r="A39" s="31">
        <v>31</v>
      </c>
      <c r="B39" s="27" t="s">
        <v>404</v>
      </c>
      <c r="C39" s="1" t="s">
        <v>415</v>
      </c>
      <c r="D39" s="1">
        <v>9</v>
      </c>
      <c r="E39" s="1">
        <v>0.372</v>
      </c>
      <c r="F39" s="1">
        <v>131</v>
      </c>
      <c r="G39" s="36">
        <f t="shared" si="2"/>
        <v>0</v>
      </c>
      <c r="H39" s="4"/>
      <c r="I39" s="4"/>
      <c r="J39" s="4"/>
      <c r="K39" s="4">
        <f t="shared" si="4"/>
        <v>0</v>
      </c>
      <c r="L39" s="38">
        <f t="shared" si="3"/>
        <v>0</v>
      </c>
      <c r="M39" s="4"/>
      <c r="N39" s="4"/>
      <c r="O39" s="4"/>
      <c r="P39" s="4"/>
      <c r="Q39" s="4">
        <f t="shared" si="5"/>
        <v>131</v>
      </c>
      <c r="R39" s="4">
        <f t="shared" si="6"/>
        <v>0</v>
      </c>
      <c r="S39" s="4"/>
      <c r="T39" s="4">
        <f t="shared" si="7"/>
        <v>0</v>
      </c>
      <c r="U39" s="31"/>
    </row>
    <row r="40" spans="1:21" x14ac:dyDescent="0.15">
      <c r="A40" s="31">
        <v>32</v>
      </c>
      <c r="B40" s="27" t="s">
        <v>404</v>
      </c>
      <c r="C40" s="1" t="s">
        <v>416</v>
      </c>
      <c r="D40" s="1">
        <v>7</v>
      </c>
      <c r="E40" s="1">
        <v>0.2112</v>
      </c>
      <c r="F40" s="1">
        <v>127.4</v>
      </c>
      <c r="G40" s="36">
        <f t="shared" si="2"/>
        <v>44</v>
      </c>
      <c r="H40" s="4">
        <v>44</v>
      </c>
      <c r="I40" s="4"/>
      <c r="J40" s="4"/>
      <c r="K40" s="4">
        <f t="shared" si="4"/>
        <v>4.4000000000000003E-3</v>
      </c>
      <c r="L40" s="38">
        <f t="shared" si="3"/>
        <v>0</v>
      </c>
      <c r="M40" s="4"/>
      <c r="N40" s="4"/>
      <c r="O40" s="4"/>
      <c r="P40" s="4"/>
      <c r="Q40" s="4">
        <f t="shared" si="5"/>
        <v>127.4</v>
      </c>
      <c r="R40" s="4">
        <f t="shared" si="6"/>
        <v>4.4000000000000003E-3</v>
      </c>
      <c r="S40" s="4"/>
      <c r="T40" s="4">
        <f t="shared" si="7"/>
        <v>4.4000000000000003E-3</v>
      </c>
      <c r="U40" s="31"/>
    </row>
    <row r="41" spans="1:21" x14ac:dyDescent="0.15">
      <c r="A41" s="31">
        <v>33</v>
      </c>
      <c r="B41" s="27" t="s">
        <v>404</v>
      </c>
      <c r="C41" s="1" t="s">
        <v>417</v>
      </c>
      <c r="D41" s="1">
        <v>8</v>
      </c>
      <c r="E41" s="1">
        <v>0.31669999999999998</v>
      </c>
      <c r="F41" s="1">
        <v>150</v>
      </c>
      <c r="G41" s="36">
        <f t="shared" si="2"/>
        <v>0</v>
      </c>
      <c r="H41" s="4"/>
      <c r="I41" s="4"/>
      <c r="J41" s="4"/>
      <c r="K41" s="4">
        <f t="shared" si="4"/>
        <v>0</v>
      </c>
      <c r="L41" s="38">
        <f t="shared" si="3"/>
        <v>0</v>
      </c>
      <c r="M41" s="4"/>
      <c r="N41" s="4"/>
      <c r="O41" s="4"/>
      <c r="P41" s="4"/>
      <c r="Q41" s="4">
        <f t="shared" si="5"/>
        <v>150</v>
      </c>
      <c r="R41" s="4">
        <f t="shared" si="6"/>
        <v>0</v>
      </c>
      <c r="S41" s="4"/>
      <c r="T41" s="4">
        <f t="shared" si="7"/>
        <v>0</v>
      </c>
      <c r="U41" s="31"/>
    </row>
    <row r="42" spans="1:21" x14ac:dyDescent="0.15">
      <c r="A42" s="31">
        <v>34</v>
      </c>
      <c r="B42" s="27" t="s">
        <v>418</v>
      </c>
      <c r="C42" s="1" t="s">
        <v>419</v>
      </c>
      <c r="D42" s="1">
        <v>3</v>
      </c>
      <c r="E42" s="1">
        <v>7.3400000000000007E-2</v>
      </c>
      <c r="F42" s="1">
        <v>35.299999999999997</v>
      </c>
      <c r="G42" s="36">
        <f t="shared" si="2"/>
        <v>853.5</v>
      </c>
      <c r="H42" s="4"/>
      <c r="I42" s="4">
        <v>853.5</v>
      </c>
      <c r="J42" s="4"/>
      <c r="K42" s="4">
        <f t="shared" si="4"/>
        <v>0.25605</v>
      </c>
      <c r="L42" s="38">
        <f t="shared" si="3"/>
        <v>0</v>
      </c>
      <c r="M42" s="4"/>
      <c r="N42" s="4"/>
      <c r="O42" s="4"/>
      <c r="P42" s="4"/>
      <c r="Q42" s="4">
        <f t="shared" si="5"/>
        <v>35.299999999999997</v>
      </c>
      <c r="R42" s="4">
        <f t="shared" si="6"/>
        <v>0.25605</v>
      </c>
      <c r="S42" s="4">
        <f t="shared" ref="S42:S80" si="8">+G42*0.0003</f>
        <v>0.25605</v>
      </c>
      <c r="T42" s="4"/>
      <c r="U42" s="31"/>
    </row>
    <row r="43" spans="1:21" x14ac:dyDescent="0.15">
      <c r="A43" s="31">
        <v>35</v>
      </c>
      <c r="B43" s="27" t="s">
        <v>418</v>
      </c>
      <c r="C43" s="1" t="s">
        <v>420</v>
      </c>
      <c r="D43" s="1">
        <v>5</v>
      </c>
      <c r="E43" s="1">
        <v>0.1726</v>
      </c>
      <c r="F43" s="1">
        <v>34.64</v>
      </c>
      <c r="G43" s="36">
        <f t="shared" si="2"/>
        <v>370.5</v>
      </c>
      <c r="H43" s="4"/>
      <c r="I43" s="4">
        <v>370.5</v>
      </c>
      <c r="J43" s="4"/>
      <c r="K43" s="4">
        <f t="shared" si="4"/>
        <v>0.11115</v>
      </c>
      <c r="L43" s="38">
        <f t="shared" si="3"/>
        <v>0</v>
      </c>
      <c r="M43" s="4"/>
      <c r="N43" s="4"/>
      <c r="O43" s="4"/>
      <c r="P43" s="4"/>
      <c r="Q43" s="4">
        <f t="shared" si="5"/>
        <v>34.64</v>
      </c>
      <c r="R43" s="4">
        <f t="shared" si="6"/>
        <v>0.11115</v>
      </c>
      <c r="S43" s="4">
        <f t="shared" si="8"/>
        <v>0.11115</v>
      </c>
      <c r="T43" s="4"/>
      <c r="U43" s="31"/>
    </row>
    <row r="44" spans="1:21" x14ac:dyDescent="0.15">
      <c r="A44" s="31">
        <v>36</v>
      </c>
      <c r="B44" s="27" t="s">
        <v>418</v>
      </c>
      <c r="C44" s="1" t="s">
        <v>421</v>
      </c>
      <c r="D44" s="1">
        <v>8</v>
      </c>
      <c r="E44" s="1">
        <v>0.1072</v>
      </c>
      <c r="F44" s="1">
        <v>48.6</v>
      </c>
      <c r="G44" s="36">
        <f t="shared" si="2"/>
        <v>664.07</v>
      </c>
      <c r="H44" s="4">
        <v>205.07</v>
      </c>
      <c r="I44" s="4">
        <v>459</v>
      </c>
      <c r="J44" s="4"/>
      <c r="K44" s="4">
        <f t="shared" si="4"/>
        <v>0.19922100000000001</v>
      </c>
      <c r="L44" s="38">
        <f t="shared" si="3"/>
        <v>0</v>
      </c>
      <c r="M44" s="4"/>
      <c r="N44" s="4"/>
      <c r="O44" s="4"/>
      <c r="P44" s="4"/>
      <c r="Q44" s="4">
        <f t="shared" si="5"/>
        <v>48.6</v>
      </c>
      <c r="R44" s="4">
        <f t="shared" si="6"/>
        <v>0.19922100000000001</v>
      </c>
      <c r="S44" s="4">
        <f t="shared" si="8"/>
        <v>0.19922100000000001</v>
      </c>
      <c r="T44" s="4"/>
      <c r="U44" s="31"/>
    </row>
    <row r="45" spans="1:21" x14ac:dyDescent="0.15">
      <c r="A45" s="31">
        <v>37</v>
      </c>
      <c r="B45" s="27" t="s">
        <v>418</v>
      </c>
      <c r="C45" s="1" t="s">
        <v>422</v>
      </c>
      <c r="D45" s="1">
        <v>10</v>
      </c>
      <c r="E45" s="1">
        <v>0.26619999999999999</v>
      </c>
      <c r="F45" s="1">
        <v>46.1</v>
      </c>
      <c r="G45" s="36">
        <f t="shared" si="2"/>
        <v>2498.3000000000002</v>
      </c>
      <c r="H45" s="4"/>
      <c r="I45" s="4">
        <v>2209.5</v>
      </c>
      <c r="J45" s="4">
        <v>288.8</v>
      </c>
      <c r="K45" s="4">
        <f t="shared" si="4"/>
        <v>0.74948999999999999</v>
      </c>
      <c r="L45" s="38">
        <f t="shared" si="3"/>
        <v>0</v>
      </c>
      <c r="M45" s="4"/>
      <c r="N45" s="4"/>
      <c r="O45" s="4"/>
      <c r="P45" s="4"/>
      <c r="Q45" s="4">
        <f t="shared" si="5"/>
        <v>46.1</v>
      </c>
      <c r="R45" s="4">
        <f t="shared" si="6"/>
        <v>0.74948999999999999</v>
      </c>
      <c r="S45" s="4">
        <f t="shared" si="8"/>
        <v>0.74948999999999999</v>
      </c>
      <c r="T45" s="4"/>
      <c r="U45" s="31"/>
    </row>
    <row r="46" spans="1:21" x14ac:dyDescent="0.15">
      <c r="A46" s="31">
        <v>38</v>
      </c>
      <c r="B46" s="27" t="s">
        <v>418</v>
      </c>
      <c r="C46" s="1" t="s">
        <v>423</v>
      </c>
      <c r="D46" s="1">
        <v>1</v>
      </c>
      <c r="E46" s="1">
        <v>7.9600000000000004E-2</v>
      </c>
      <c r="F46" s="1">
        <v>97.4</v>
      </c>
      <c r="G46" s="36">
        <f t="shared" si="2"/>
        <v>103.5</v>
      </c>
      <c r="H46" s="4"/>
      <c r="I46" s="4">
        <v>103.5</v>
      </c>
      <c r="J46" s="4"/>
      <c r="K46" s="4">
        <f t="shared" si="4"/>
        <v>1.035E-2</v>
      </c>
      <c r="L46" s="38">
        <f t="shared" si="3"/>
        <v>0</v>
      </c>
      <c r="M46" s="4"/>
      <c r="N46" s="4"/>
      <c r="O46" s="4"/>
      <c r="P46" s="4"/>
      <c r="Q46" s="4">
        <f t="shared" si="5"/>
        <v>97.4</v>
      </c>
      <c r="R46" s="4">
        <f t="shared" si="6"/>
        <v>1.035E-2</v>
      </c>
      <c r="S46" s="4"/>
      <c r="T46" s="4">
        <f t="shared" si="7"/>
        <v>1.035E-2</v>
      </c>
      <c r="U46" s="31"/>
    </row>
    <row r="47" spans="1:21" x14ac:dyDescent="0.15">
      <c r="A47" s="31">
        <v>39</v>
      </c>
      <c r="B47" s="27" t="s">
        <v>418</v>
      </c>
      <c r="C47" s="1" t="s">
        <v>424</v>
      </c>
      <c r="D47" s="1">
        <v>19</v>
      </c>
      <c r="E47" s="1">
        <v>0.376</v>
      </c>
      <c r="F47" s="1">
        <v>224.7</v>
      </c>
      <c r="G47" s="36">
        <f t="shared" si="2"/>
        <v>3883.5</v>
      </c>
      <c r="H47" s="4"/>
      <c r="I47" s="4">
        <v>3883.5</v>
      </c>
      <c r="J47" s="4"/>
      <c r="K47" s="4">
        <f t="shared" si="4"/>
        <v>0.38834999999999997</v>
      </c>
      <c r="L47" s="38">
        <f t="shared" si="3"/>
        <v>0</v>
      </c>
      <c r="M47" s="4"/>
      <c r="N47" s="4"/>
      <c r="O47" s="4"/>
      <c r="P47" s="4"/>
      <c r="Q47" s="4">
        <f t="shared" si="5"/>
        <v>224.7</v>
      </c>
      <c r="R47" s="4">
        <f t="shared" si="6"/>
        <v>0.38834999999999997</v>
      </c>
      <c r="S47" s="4"/>
      <c r="T47" s="4">
        <f t="shared" si="7"/>
        <v>0.38834999999999997</v>
      </c>
      <c r="U47" s="31"/>
    </row>
    <row r="48" spans="1:21" x14ac:dyDescent="0.15">
      <c r="A48" s="31">
        <v>40</v>
      </c>
      <c r="B48" s="27" t="s">
        <v>418</v>
      </c>
      <c r="C48" s="1" t="s">
        <v>425</v>
      </c>
      <c r="D48" s="1">
        <v>15</v>
      </c>
      <c r="E48" s="1">
        <v>0.34699999999999998</v>
      </c>
      <c r="F48" s="1">
        <v>105.2</v>
      </c>
      <c r="G48" s="36">
        <f t="shared" si="2"/>
        <v>513</v>
      </c>
      <c r="H48" s="4"/>
      <c r="I48" s="4">
        <v>513</v>
      </c>
      <c r="J48" s="4"/>
      <c r="K48" s="4">
        <f t="shared" si="4"/>
        <v>5.1299999999999998E-2</v>
      </c>
      <c r="L48" s="38">
        <f t="shared" si="3"/>
        <v>0</v>
      </c>
      <c r="M48" s="4"/>
      <c r="N48" s="4"/>
      <c r="O48" s="4"/>
      <c r="P48" s="4"/>
      <c r="Q48" s="4">
        <f t="shared" si="5"/>
        <v>105.2</v>
      </c>
      <c r="R48" s="4">
        <f t="shared" si="6"/>
        <v>5.1299999999999998E-2</v>
      </c>
      <c r="S48" s="4"/>
      <c r="T48" s="4">
        <f t="shared" si="7"/>
        <v>5.1299999999999998E-2</v>
      </c>
      <c r="U48" s="31"/>
    </row>
    <row r="49" spans="1:21" x14ac:dyDescent="0.15">
      <c r="A49" s="31">
        <v>41</v>
      </c>
      <c r="B49" s="27" t="s">
        <v>418</v>
      </c>
      <c r="C49" s="1" t="s">
        <v>426</v>
      </c>
      <c r="D49" s="1">
        <v>13</v>
      </c>
      <c r="E49" s="1">
        <v>0.44640000000000002</v>
      </c>
      <c r="F49" s="1">
        <v>117.1</v>
      </c>
      <c r="G49" s="36">
        <f t="shared" si="2"/>
        <v>4063.5</v>
      </c>
      <c r="H49" s="4"/>
      <c r="I49" s="4">
        <v>3508.5</v>
      </c>
      <c r="J49" s="4">
        <v>555</v>
      </c>
      <c r="K49" s="4">
        <f t="shared" si="4"/>
        <v>0.40634999999999999</v>
      </c>
      <c r="L49" s="38">
        <f t="shared" si="3"/>
        <v>0</v>
      </c>
      <c r="M49" s="4"/>
      <c r="N49" s="4"/>
      <c r="O49" s="4"/>
      <c r="P49" s="4"/>
      <c r="Q49" s="4">
        <f t="shared" si="5"/>
        <v>117.1</v>
      </c>
      <c r="R49" s="4">
        <f t="shared" si="6"/>
        <v>0.40634999999999999</v>
      </c>
      <c r="S49" s="4"/>
      <c r="T49" s="4">
        <f t="shared" si="7"/>
        <v>0.40634999999999999</v>
      </c>
      <c r="U49" s="31"/>
    </row>
    <row r="50" spans="1:21" x14ac:dyDescent="0.15">
      <c r="A50" s="31">
        <v>42</v>
      </c>
      <c r="B50" s="27" t="s">
        <v>418</v>
      </c>
      <c r="C50" s="1" t="s">
        <v>427</v>
      </c>
      <c r="D50" s="1">
        <v>19</v>
      </c>
      <c r="E50" s="1">
        <v>0.58130000000000004</v>
      </c>
      <c r="F50" s="1">
        <v>137.47999999999999</v>
      </c>
      <c r="G50" s="36">
        <f t="shared" si="2"/>
        <v>69</v>
      </c>
      <c r="H50" s="4"/>
      <c r="I50" s="4">
        <v>69</v>
      </c>
      <c r="J50" s="4"/>
      <c r="K50" s="4">
        <f t="shared" si="4"/>
        <v>6.8999999999999999E-3</v>
      </c>
      <c r="L50" s="38">
        <f t="shared" si="3"/>
        <v>0</v>
      </c>
      <c r="M50" s="4"/>
      <c r="N50" s="4"/>
      <c r="O50" s="4"/>
      <c r="P50" s="4"/>
      <c r="Q50" s="4">
        <f t="shared" si="5"/>
        <v>137.47999999999999</v>
      </c>
      <c r="R50" s="4">
        <f t="shared" si="6"/>
        <v>6.8999999999999999E-3</v>
      </c>
      <c r="S50" s="4"/>
      <c r="T50" s="4">
        <f t="shared" si="7"/>
        <v>6.8999999999999999E-3</v>
      </c>
      <c r="U50" s="31"/>
    </row>
    <row r="51" spans="1:21" x14ac:dyDescent="0.15">
      <c r="A51" s="31">
        <v>43</v>
      </c>
      <c r="B51" s="27" t="s">
        <v>418</v>
      </c>
      <c r="C51" s="1" t="s">
        <v>428</v>
      </c>
      <c r="D51" s="1">
        <v>1</v>
      </c>
      <c r="E51" s="1">
        <v>8.7800000000000003E-2</v>
      </c>
      <c r="F51" s="1">
        <v>68.87</v>
      </c>
      <c r="G51" s="36">
        <f t="shared" si="2"/>
        <v>0</v>
      </c>
      <c r="H51" s="4"/>
      <c r="I51" s="4"/>
      <c r="J51" s="4"/>
      <c r="K51" s="4">
        <f t="shared" si="4"/>
        <v>0</v>
      </c>
      <c r="L51" s="38">
        <f t="shared" si="3"/>
        <v>0</v>
      </c>
      <c r="M51" s="4"/>
      <c r="N51" s="4"/>
      <c r="O51" s="4"/>
      <c r="P51" s="4"/>
      <c r="Q51" s="4">
        <f t="shared" si="5"/>
        <v>68.87</v>
      </c>
      <c r="R51" s="4">
        <f t="shared" si="6"/>
        <v>0</v>
      </c>
      <c r="S51" s="4"/>
      <c r="T51" s="4">
        <f t="shared" si="7"/>
        <v>0</v>
      </c>
      <c r="U51" s="31"/>
    </row>
    <row r="52" spans="1:21" x14ac:dyDescent="0.15">
      <c r="A52" s="31">
        <v>44</v>
      </c>
      <c r="B52" s="27" t="s">
        <v>418</v>
      </c>
      <c r="C52" s="1" t="s">
        <v>429</v>
      </c>
      <c r="D52" s="1">
        <v>9</v>
      </c>
      <c r="E52" s="1">
        <v>0.35809999999999997</v>
      </c>
      <c r="F52" s="1">
        <v>152.80000000000001</v>
      </c>
      <c r="G52" s="36">
        <f t="shared" si="2"/>
        <v>0</v>
      </c>
      <c r="H52" s="4"/>
      <c r="I52" s="4"/>
      <c r="J52" s="4"/>
      <c r="K52" s="4">
        <f t="shared" si="4"/>
        <v>0</v>
      </c>
      <c r="L52" s="38">
        <f t="shared" si="3"/>
        <v>0</v>
      </c>
      <c r="M52" s="4"/>
      <c r="N52" s="4"/>
      <c r="O52" s="4"/>
      <c r="P52" s="4"/>
      <c r="Q52" s="4">
        <f t="shared" si="5"/>
        <v>152.80000000000001</v>
      </c>
      <c r="R52" s="4">
        <f t="shared" si="6"/>
        <v>0</v>
      </c>
      <c r="S52" s="4"/>
      <c r="T52" s="4">
        <f t="shared" si="7"/>
        <v>0</v>
      </c>
      <c r="U52" s="31"/>
    </row>
    <row r="53" spans="1:21" x14ac:dyDescent="0.15">
      <c r="A53" s="31">
        <v>45</v>
      </c>
      <c r="B53" s="27" t="s">
        <v>418</v>
      </c>
      <c r="C53" s="1" t="s">
        <v>430</v>
      </c>
      <c r="D53" s="1">
        <v>20</v>
      </c>
      <c r="E53" s="1">
        <v>0.46</v>
      </c>
      <c r="F53" s="1">
        <v>497.31</v>
      </c>
      <c r="G53" s="36">
        <f t="shared" si="2"/>
        <v>0</v>
      </c>
      <c r="H53" s="4"/>
      <c r="I53" s="4"/>
      <c r="J53" s="4"/>
      <c r="K53" s="4">
        <f t="shared" si="4"/>
        <v>0</v>
      </c>
      <c r="L53" s="38">
        <f t="shared" si="3"/>
        <v>0</v>
      </c>
      <c r="M53" s="4"/>
      <c r="N53" s="4"/>
      <c r="O53" s="4"/>
      <c r="P53" s="4"/>
      <c r="Q53" s="4">
        <f t="shared" si="5"/>
        <v>497.31</v>
      </c>
      <c r="R53" s="4">
        <f t="shared" si="6"/>
        <v>0</v>
      </c>
      <c r="S53" s="4"/>
      <c r="T53" s="4">
        <f t="shared" si="7"/>
        <v>0</v>
      </c>
      <c r="U53" s="31"/>
    </row>
    <row r="54" spans="1:21" x14ac:dyDescent="0.15">
      <c r="A54" s="31">
        <v>46</v>
      </c>
      <c r="B54" s="27" t="s">
        <v>418</v>
      </c>
      <c r="C54" s="1" t="s">
        <v>431</v>
      </c>
      <c r="D54" s="1">
        <v>1</v>
      </c>
      <c r="E54" s="1">
        <v>7.0999999999999994E-2</v>
      </c>
      <c r="F54" s="1">
        <v>167.7</v>
      </c>
      <c r="G54" s="36">
        <f t="shared" si="2"/>
        <v>0</v>
      </c>
      <c r="H54" s="4"/>
      <c r="I54" s="4"/>
      <c r="J54" s="4"/>
      <c r="K54" s="4">
        <f t="shared" si="4"/>
        <v>0</v>
      </c>
      <c r="L54" s="38">
        <f t="shared" si="3"/>
        <v>0</v>
      </c>
      <c r="M54" s="4"/>
      <c r="N54" s="4"/>
      <c r="O54" s="4"/>
      <c r="P54" s="4"/>
      <c r="Q54" s="4">
        <f t="shared" si="5"/>
        <v>167.7</v>
      </c>
      <c r="R54" s="4">
        <f t="shared" si="6"/>
        <v>0</v>
      </c>
      <c r="S54" s="4"/>
      <c r="T54" s="4">
        <f t="shared" si="7"/>
        <v>0</v>
      </c>
      <c r="U54" s="31"/>
    </row>
    <row r="55" spans="1:21" x14ac:dyDescent="0.15">
      <c r="A55" s="31">
        <v>47</v>
      </c>
      <c r="B55" s="27" t="s">
        <v>418</v>
      </c>
      <c r="C55" s="1" t="s">
        <v>432</v>
      </c>
      <c r="D55" s="1">
        <v>1</v>
      </c>
      <c r="E55" s="1">
        <v>0.17</v>
      </c>
      <c r="F55" s="1">
        <v>1003.68</v>
      </c>
      <c r="G55" s="36">
        <f t="shared" si="2"/>
        <v>0</v>
      </c>
      <c r="H55" s="4"/>
      <c r="I55" s="4"/>
      <c r="J55" s="4"/>
      <c r="K55" s="4">
        <f t="shared" si="4"/>
        <v>0</v>
      </c>
      <c r="L55" s="38">
        <f t="shared" si="3"/>
        <v>0</v>
      </c>
      <c r="M55" s="4"/>
      <c r="N55" s="4"/>
      <c r="O55" s="4"/>
      <c r="P55" s="4"/>
      <c r="Q55" s="4">
        <f t="shared" si="5"/>
        <v>1003.68</v>
      </c>
      <c r="R55" s="4">
        <f t="shared" si="6"/>
        <v>0</v>
      </c>
      <c r="S55" s="4"/>
      <c r="T55" s="4">
        <f t="shared" si="7"/>
        <v>0</v>
      </c>
      <c r="U55" s="31"/>
    </row>
    <row r="56" spans="1:21" x14ac:dyDescent="0.15">
      <c r="A56" s="31">
        <v>48</v>
      </c>
      <c r="B56" s="27" t="s">
        <v>418</v>
      </c>
      <c r="C56" s="1" t="s">
        <v>433</v>
      </c>
      <c r="D56" s="1">
        <v>38</v>
      </c>
      <c r="E56" s="1">
        <v>0.66379999999999995</v>
      </c>
      <c r="F56" s="1">
        <v>224.4</v>
      </c>
      <c r="G56" s="36">
        <f t="shared" si="2"/>
        <v>896.4</v>
      </c>
      <c r="H56" s="4"/>
      <c r="I56" s="4">
        <v>896.4</v>
      </c>
      <c r="J56" s="4"/>
      <c r="K56" s="4">
        <f t="shared" si="4"/>
        <v>8.9639999999999997E-2</v>
      </c>
      <c r="L56" s="38">
        <f t="shared" si="3"/>
        <v>0</v>
      </c>
      <c r="M56" s="4"/>
      <c r="N56" s="4"/>
      <c r="O56" s="4"/>
      <c r="P56" s="4"/>
      <c r="Q56" s="4">
        <f t="shared" si="5"/>
        <v>224.4</v>
      </c>
      <c r="R56" s="4">
        <f t="shared" si="6"/>
        <v>8.9639999999999997E-2</v>
      </c>
      <c r="S56" s="4"/>
      <c r="T56" s="4">
        <f t="shared" si="7"/>
        <v>8.9639999999999997E-2</v>
      </c>
      <c r="U56" s="31"/>
    </row>
    <row r="57" spans="1:21" x14ac:dyDescent="0.15">
      <c r="A57" s="31">
        <v>49</v>
      </c>
      <c r="B57" s="27" t="s">
        <v>418</v>
      </c>
      <c r="C57" s="1" t="s">
        <v>434</v>
      </c>
      <c r="D57" s="1">
        <v>5</v>
      </c>
      <c r="E57" s="1">
        <v>8.5999999999999993E-2</v>
      </c>
      <c r="F57" s="1">
        <v>62.7</v>
      </c>
      <c r="G57" s="36">
        <f t="shared" si="2"/>
        <v>2662.36</v>
      </c>
      <c r="H57" s="4">
        <v>732.16</v>
      </c>
      <c r="I57" s="4">
        <v>1864.5</v>
      </c>
      <c r="J57" s="4">
        <v>65.7</v>
      </c>
      <c r="K57" s="4">
        <f t="shared" si="4"/>
        <v>0.26623599999999997</v>
      </c>
      <c r="L57" s="38">
        <f t="shared" si="3"/>
        <v>0</v>
      </c>
      <c r="M57" s="4"/>
      <c r="N57" s="4"/>
      <c r="O57" s="4"/>
      <c r="P57" s="4"/>
      <c r="Q57" s="4">
        <f t="shared" si="5"/>
        <v>62.7</v>
      </c>
      <c r="R57" s="4">
        <f t="shared" si="6"/>
        <v>0.26623599999999997</v>
      </c>
      <c r="S57" s="4"/>
      <c r="T57" s="4">
        <f t="shared" si="7"/>
        <v>0.26623599999999997</v>
      </c>
      <c r="U57" s="31"/>
    </row>
    <row r="58" spans="1:21" x14ac:dyDescent="0.15">
      <c r="A58" s="31">
        <v>50</v>
      </c>
      <c r="B58" s="27" t="s">
        <v>418</v>
      </c>
      <c r="C58" s="1" t="s">
        <v>435</v>
      </c>
      <c r="D58" s="1">
        <v>21</v>
      </c>
      <c r="E58" s="1">
        <v>0.44569999999999999</v>
      </c>
      <c r="F58" s="1">
        <v>276</v>
      </c>
      <c r="G58" s="36">
        <f t="shared" si="2"/>
        <v>1886.74</v>
      </c>
      <c r="H58" s="4">
        <v>205.24</v>
      </c>
      <c r="I58" s="4">
        <v>1383</v>
      </c>
      <c r="J58" s="4">
        <v>298.5</v>
      </c>
      <c r="K58" s="4">
        <f t="shared" si="4"/>
        <v>0.18867400000000001</v>
      </c>
      <c r="L58" s="38">
        <f t="shared" si="3"/>
        <v>0</v>
      </c>
      <c r="M58" s="4"/>
      <c r="N58" s="4"/>
      <c r="O58" s="4"/>
      <c r="P58" s="4"/>
      <c r="Q58" s="4">
        <f t="shared" si="5"/>
        <v>276</v>
      </c>
      <c r="R58" s="4">
        <f t="shared" si="6"/>
        <v>0.18867400000000001</v>
      </c>
      <c r="S58" s="4"/>
      <c r="T58" s="4">
        <f t="shared" si="7"/>
        <v>0.18867400000000001</v>
      </c>
      <c r="U58" s="31"/>
    </row>
    <row r="59" spans="1:21" x14ac:dyDescent="0.15">
      <c r="A59" s="31">
        <v>51</v>
      </c>
      <c r="B59" s="27" t="s">
        <v>418</v>
      </c>
      <c r="C59" s="1" t="s">
        <v>436</v>
      </c>
      <c r="D59" s="1">
        <v>1</v>
      </c>
      <c r="E59" s="1">
        <v>7.9799999999999996E-2</v>
      </c>
      <c r="F59" s="1">
        <v>122.8</v>
      </c>
      <c r="G59" s="36">
        <f t="shared" si="2"/>
        <v>757.8</v>
      </c>
      <c r="H59" s="4"/>
      <c r="I59" s="4"/>
      <c r="J59" s="4">
        <v>757.8</v>
      </c>
      <c r="K59" s="4">
        <f t="shared" si="4"/>
        <v>7.578E-2</v>
      </c>
      <c r="L59" s="38">
        <f t="shared" si="3"/>
        <v>0</v>
      </c>
      <c r="M59" s="4"/>
      <c r="N59" s="4"/>
      <c r="O59" s="4"/>
      <c r="P59" s="4"/>
      <c r="Q59" s="4">
        <f t="shared" si="5"/>
        <v>122.8</v>
      </c>
      <c r="R59" s="4">
        <f t="shared" si="6"/>
        <v>7.578E-2</v>
      </c>
      <c r="S59" s="4"/>
      <c r="T59" s="4">
        <f t="shared" si="7"/>
        <v>7.578E-2</v>
      </c>
      <c r="U59" s="31"/>
    </row>
    <row r="60" spans="1:21" x14ac:dyDescent="0.15">
      <c r="A60" s="31">
        <v>52</v>
      </c>
      <c r="B60" s="27" t="s">
        <v>418</v>
      </c>
      <c r="C60" s="1" t="s">
        <v>437</v>
      </c>
      <c r="D60" s="1">
        <v>1</v>
      </c>
      <c r="E60" s="1">
        <v>4.36E-2</v>
      </c>
      <c r="F60" s="1">
        <v>103.5</v>
      </c>
      <c r="G60" s="36">
        <f t="shared" si="2"/>
        <v>0</v>
      </c>
      <c r="H60" s="4"/>
      <c r="I60" s="4"/>
      <c r="J60" s="4"/>
      <c r="K60" s="4">
        <f t="shared" si="4"/>
        <v>0</v>
      </c>
      <c r="L60" s="38">
        <f t="shared" si="3"/>
        <v>0</v>
      </c>
      <c r="M60" s="4"/>
      <c r="N60" s="4"/>
      <c r="O60" s="4"/>
      <c r="P60" s="4"/>
      <c r="Q60" s="4">
        <f t="shared" si="5"/>
        <v>103.5</v>
      </c>
      <c r="R60" s="4">
        <f t="shared" si="6"/>
        <v>0</v>
      </c>
      <c r="S60" s="4"/>
      <c r="T60" s="4">
        <f t="shared" si="7"/>
        <v>0</v>
      </c>
      <c r="U60" s="31"/>
    </row>
    <row r="61" spans="1:21" x14ac:dyDescent="0.15">
      <c r="A61" s="31">
        <v>53</v>
      </c>
      <c r="B61" s="27" t="s">
        <v>418</v>
      </c>
      <c r="C61" s="1" t="s">
        <v>438</v>
      </c>
      <c r="D61" s="1">
        <v>17</v>
      </c>
      <c r="E61" s="1">
        <v>0.246</v>
      </c>
      <c r="F61" s="1">
        <v>231.6</v>
      </c>
      <c r="G61" s="36">
        <f t="shared" si="2"/>
        <v>147</v>
      </c>
      <c r="H61" s="4"/>
      <c r="I61" s="4"/>
      <c r="J61" s="4">
        <v>147</v>
      </c>
      <c r="K61" s="4">
        <f t="shared" si="4"/>
        <v>1.47E-2</v>
      </c>
      <c r="L61" s="38">
        <f t="shared" si="3"/>
        <v>0</v>
      </c>
      <c r="M61" s="4"/>
      <c r="N61" s="4"/>
      <c r="O61" s="4"/>
      <c r="P61" s="4"/>
      <c r="Q61" s="4">
        <f t="shared" si="5"/>
        <v>231.6</v>
      </c>
      <c r="R61" s="4">
        <f t="shared" si="6"/>
        <v>1.47E-2</v>
      </c>
      <c r="S61" s="4"/>
      <c r="T61" s="4">
        <f t="shared" si="7"/>
        <v>1.47E-2</v>
      </c>
      <c r="U61" s="31"/>
    </row>
    <row r="62" spans="1:21" x14ac:dyDescent="0.15">
      <c r="A62" s="31">
        <v>54</v>
      </c>
      <c r="B62" s="27" t="s">
        <v>418</v>
      </c>
      <c r="C62" s="1" t="s">
        <v>439</v>
      </c>
      <c r="D62" s="1">
        <v>6</v>
      </c>
      <c r="E62" s="1">
        <v>0.18129999999999999</v>
      </c>
      <c r="F62" s="1">
        <v>42.1</v>
      </c>
      <c r="G62" s="36">
        <f t="shared" si="2"/>
        <v>1490.5</v>
      </c>
      <c r="H62" s="4"/>
      <c r="I62" s="4">
        <v>1480.5</v>
      </c>
      <c r="J62" s="4">
        <v>10</v>
      </c>
      <c r="K62" s="4">
        <f t="shared" si="4"/>
        <v>0.44714999999999999</v>
      </c>
      <c r="L62" s="38">
        <f t="shared" si="3"/>
        <v>0</v>
      </c>
      <c r="M62" s="4"/>
      <c r="N62" s="4"/>
      <c r="O62" s="4"/>
      <c r="P62" s="4"/>
      <c r="Q62" s="4">
        <f t="shared" si="5"/>
        <v>42.1</v>
      </c>
      <c r="R62" s="4">
        <f t="shared" si="6"/>
        <v>0.44714999999999999</v>
      </c>
      <c r="S62" s="4">
        <f t="shared" si="8"/>
        <v>0.44714999999999999</v>
      </c>
      <c r="T62" s="4"/>
      <c r="U62" s="31"/>
    </row>
    <row r="63" spans="1:21" x14ac:dyDescent="0.15">
      <c r="A63" s="31">
        <v>55</v>
      </c>
      <c r="B63" s="27" t="s">
        <v>418</v>
      </c>
      <c r="C63" s="1" t="s">
        <v>440</v>
      </c>
      <c r="D63" s="1">
        <v>22</v>
      </c>
      <c r="E63" s="1">
        <v>0.4798</v>
      </c>
      <c r="F63" s="1">
        <v>227.1</v>
      </c>
      <c r="G63" s="36">
        <f t="shared" si="2"/>
        <v>864</v>
      </c>
      <c r="H63" s="4"/>
      <c r="I63" s="4">
        <v>864</v>
      </c>
      <c r="J63" s="4"/>
      <c r="K63" s="4">
        <f t="shared" si="4"/>
        <v>8.6400000000000005E-2</v>
      </c>
      <c r="L63" s="38">
        <f t="shared" si="3"/>
        <v>0</v>
      </c>
      <c r="M63" s="4"/>
      <c r="N63" s="4"/>
      <c r="O63" s="4"/>
      <c r="P63" s="4"/>
      <c r="Q63" s="4">
        <f t="shared" si="5"/>
        <v>227.1</v>
      </c>
      <c r="R63" s="4">
        <f t="shared" si="6"/>
        <v>8.6400000000000005E-2</v>
      </c>
      <c r="S63" s="4"/>
      <c r="T63" s="4">
        <f t="shared" si="7"/>
        <v>8.6400000000000005E-2</v>
      </c>
      <c r="U63" s="31"/>
    </row>
    <row r="64" spans="1:21" x14ac:dyDescent="0.15">
      <c r="A64" s="31">
        <v>56</v>
      </c>
      <c r="B64" s="27" t="s">
        <v>418</v>
      </c>
      <c r="C64" s="1" t="s">
        <v>441</v>
      </c>
      <c r="D64" s="1">
        <v>12</v>
      </c>
      <c r="E64" s="1">
        <v>0.32340000000000002</v>
      </c>
      <c r="F64" s="1">
        <v>80.099999999999994</v>
      </c>
      <c r="G64" s="36">
        <f t="shared" si="2"/>
        <v>225</v>
      </c>
      <c r="H64" s="4"/>
      <c r="I64" s="4">
        <v>225</v>
      </c>
      <c r="J64" s="4"/>
      <c r="K64" s="4">
        <f t="shared" si="4"/>
        <v>2.2499999999999999E-2</v>
      </c>
      <c r="L64" s="38">
        <f t="shared" si="3"/>
        <v>0</v>
      </c>
      <c r="M64" s="4"/>
      <c r="N64" s="4"/>
      <c r="O64" s="4"/>
      <c r="P64" s="4"/>
      <c r="Q64" s="4">
        <f t="shared" si="5"/>
        <v>80.099999999999994</v>
      </c>
      <c r="R64" s="4">
        <f t="shared" si="6"/>
        <v>2.2499999999999999E-2</v>
      </c>
      <c r="S64" s="4"/>
      <c r="T64" s="4">
        <f t="shared" si="7"/>
        <v>2.2499999999999999E-2</v>
      </c>
      <c r="U64" s="31"/>
    </row>
    <row r="65" spans="1:21" x14ac:dyDescent="0.15">
      <c r="A65" s="31" t="s">
        <v>442</v>
      </c>
      <c r="B65" s="27" t="s">
        <v>374</v>
      </c>
      <c r="C65" s="35">
        <f>+A101</f>
        <v>36</v>
      </c>
      <c r="D65" s="28">
        <f>SUM(D66:D101)</f>
        <v>36</v>
      </c>
      <c r="E65" s="28">
        <f>SUM(E66:E101)</f>
        <v>8.6450999999999993</v>
      </c>
      <c r="F65" s="28"/>
      <c r="G65" s="2">
        <f>H65+I65+J65</f>
        <v>14427.38</v>
      </c>
      <c r="H65" s="2">
        <f t="shared" ref="H65:T65" si="9">SUM(H66:H101)</f>
        <v>10124.379999999999</v>
      </c>
      <c r="I65" s="2">
        <f t="shared" si="9"/>
        <v>4303</v>
      </c>
      <c r="J65" s="2">
        <f t="shared" si="9"/>
        <v>0</v>
      </c>
      <c r="K65" s="2">
        <f t="shared" si="4"/>
        <v>1.4427380000000001</v>
      </c>
      <c r="L65" s="2">
        <f t="shared" si="9"/>
        <v>0</v>
      </c>
      <c r="M65" s="2">
        <f t="shared" si="9"/>
        <v>0</v>
      </c>
      <c r="N65" s="2">
        <f t="shared" si="9"/>
        <v>0</v>
      </c>
      <c r="O65" s="2">
        <f t="shared" si="9"/>
        <v>0</v>
      </c>
      <c r="P65" s="2">
        <f t="shared" si="9"/>
        <v>0</v>
      </c>
      <c r="Q65" s="2"/>
      <c r="R65" s="2">
        <f t="shared" si="9"/>
        <v>1.4427380000000001</v>
      </c>
      <c r="S65" s="2">
        <f t="shared" si="9"/>
        <v>0</v>
      </c>
      <c r="T65" s="2">
        <f t="shared" si="9"/>
        <v>1.4427380000000001</v>
      </c>
      <c r="U65" s="31"/>
    </row>
    <row r="66" spans="1:21" x14ac:dyDescent="0.15">
      <c r="A66" s="31">
        <v>1</v>
      </c>
      <c r="B66" s="16" t="s">
        <v>443</v>
      </c>
      <c r="C66" s="39" t="s">
        <v>444</v>
      </c>
      <c r="D66" s="1">
        <v>1</v>
      </c>
      <c r="E66" s="1">
        <v>0.2157</v>
      </c>
      <c r="F66" s="1">
        <v>92.96</v>
      </c>
      <c r="G66" s="2">
        <f t="shared" ref="G66:G101" si="10">H66+I66+J66</f>
        <v>300.89</v>
      </c>
      <c r="H66" s="4">
        <v>300.89</v>
      </c>
      <c r="I66" s="2">
        <v>0</v>
      </c>
      <c r="J66" s="2">
        <v>0</v>
      </c>
      <c r="K66" s="2">
        <f t="shared" si="4"/>
        <v>3.0089000000000001E-2</v>
      </c>
      <c r="L66" s="38">
        <f t="shared" ref="L66:L101" si="11">+M66+N66+O66</f>
        <v>0</v>
      </c>
      <c r="M66" s="4"/>
      <c r="N66" s="4"/>
      <c r="O66" s="4"/>
      <c r="P66" s="4"/>
      <c r="Q66" s="4">
        <f t="shared" si="5"/>
        <v>92.96</v>
      </c>
      <c r="R66" s="4">
        <f t="shared" si="6"/>
        <v>3.0089000000000001E-2</v>
      </c>
      <c r="S66" s="4"/>
      <c r="T66" s="4">
        <f t="shared" si="7"/>
        <v>3.0089000000000001E-2</v>
      </c>
      <c r="U66" s="31"/>
    </row>
    <row r="67" spans="1:21" x14ac:dyDescent="0.15">
      <c r="A67" s="31">
        <v>2</v>
      </c>
      <c r="B67" s="16" t="s">
        <v>443</v>
      </c>
      <c r="C67" s="39" t="s">
        <v>445</v>
      </c>
      <c r="D67" s="1">
        <v>1</v>
      </c>
      <c r="E67" s="1">
        <v>0.2487</v>
      </c>
      <c r="F67" s="1">
        <v>120.04</v>
      </c>
      <c r="G67" s="2">
        <f t="shared" si="10"/>
        <v>1155.3399999999999</v>
      </c>
      <c r="H67" s="3">
        <v>1155.3399999999999</v>
      </c>
      <c r="I67" s="2">
        <v>0</v>
      </c>
      <c r="J67" s="2">
        <v>0</v>
      </c>
      <c r="K67" s="2">
        <f t="shared" si="4"/>
        <v>0.115534</v>
      </c>
      <c r="L67" s="38">
        <f t="shared" si="11"/>
        <v>0</v>
      </c>
      <c r="M67" s="4"/>
      <c r="N67" s="4"/>
      <c r="O67" s="4"/>
      <c r="P67" s="4"/>
      <c r="Q67" s="4">
        <f t="shared" si="5"/>
        <v>120.04</v>
      </c>
      <c r="R67" s="4">
        <f t="shared" si="6"/>
        <v>0.115534</v>
      </c>
      <c r="S67" s="4"/>
      <c r="T67" s="4">
        <f t="shared" si="7"/>
        <v>0.115534</v>
      </c>
      <c r="U67" s="31"/>
    </row>
    <row r="68" spans="1:21" x14ac:dyDescent="0.15">
      <c r="A68" s="31">
        <v>3</v>
      </c>
      <c r="B68" s="16" t="s">
        <v>443</v>
      </c>
      <c r="C68" s="39" t="s">
        <v>446</v>
      </c>
      <c r="D68" s="1">
        <v>1</v>
      </c>
      <c r="E68" s="1">
        <v>0.21540000000000001</v>
      </c>
      <c r="F68" s="1">
        <v>164.64</v>
      </c>
      <c r="G68" s="2">
        <f t="shared" si="10"/>
        <v>950.8</v>
      </c>
      <c r="H68" s="3">
        <v>950.8</v>
      </c>
      <c r="I68" s="2">
        <v>0</v>
      </c>
      <c r="J68" s="2">
        <v>0</v>
      </c>
      <c r="K68" s="2">
        <f t="shared" si="4"/>
        <v>9.5079999999999998E-2</v>
      </c>
      <c r="L68" s="38">
        <f t="shared" si="11"/>
        <v>0</v>
      </c>
      <c r="M68" s="4"/>
      <c r="N68" s="4"/>
      <c r="O68" s="4"/>
      <c r="P68" s="4"/>
      <c r="Q68" s="4">
        <f t="shared" si="5"/>
        <v>164.64</v>
      </c>
      <c r="R68" s="4">
        <f t="shared" si="6"/>
        <v>9.5079999999999998E-2</v>
      </c>
      <c r="S68" s="4"/>
      <c r="T68" s="4">
        <f t="shared" si="7"/>
        <v>9.5079999999999998E-2</v>
      </c>
      <c r="U68" s="31"/>
    </row>
    <row r="69" spans="1:21" x14ac:dyDescent="0.15">
      <c r="A69" s="31">
        <v>4</v>
      </c>
      <c r="B69" s="16" t="s">
        <v>443</v>
      </c>
      <c r="C69" s="39" t="s">
        <v>447</v>
      </c>
      <c r="D69" s="1">
        <v>1</v>
      </c>
      <c r="E69" s="1">
        <v>0.20499999999999999</v>
      </c>
      <c r="F69" s="1">
        <v>75.37</v>
      </c>
      <c r="G69" s="2">
        <f t="shared" si="10"/>
        <v>1032.95</v>
      </c>
      <c r="H69" s="3">
        <v>1032.95</v>
      </c>
      <c r="I69" s="2">
        <v>0</v>
      </c>
      <c r="J69" s="2">
        <v>0</v>
      </c>
      <c r="K69" s="2">
        <f t="shared" si="4"/>
        <v>0.103295</v>
      </c>
      <c r="L69" s="38">
        <f t="shared" si="11"/>
        <v>0</v>
      </c>
      <c r="M69" s="4"/>
      <c r="N69" s="4"/>
      <c r="O69" s="4"/>
      <c r="P69" s="4"/>
      <c r="Q69" s="4">
        <f t="shared" si="5"/>
        <v>75.37</v>
      </c>
      <c r="R69" s="4">
        <f t="shared" si="6"/>
        <v>0.103295</v>
      </c>
      <c r="S69" s="4"/>
      <c r="T69" s="4">
        <f t="shared" si="7"/>
        <v>0.103295</v>
      </c>
      <c r="U69" s="31"/>
    </row>
    <row r="70" spans="1:21" x14ac:dyDescent="0.15">
      <c r="A70" s="31">
        <v>5</v>
      </c>
      <c r="B70" s="16" t="s">
        <v>443</v>
      </c>
      <c r="C70" s="39" t="s">
        <v>62</v>
      </c>
      <c r="D70" s="1">
        <v>1</v>
      </c>
      <c r="E70" s="1">
        <v>0.2626</v>
      </c>
      <c r="F70" s="1">
        <v>115.36</v>
      </c>
      <c r="G70" s="2">
        <f t="shared" si="10"/>
        <v>0</v>
      </c>
      <c r="H70" s="4">
        <v>0</v>
      </c>
      <c r="I70" s="2">
        <v>0</v>
      </c>
      <c r="J70" s="2">
        <v>0</v>
      </c>
      <c r="K70" s="2">
        <f t="shared" si="4"/>
        <v>0</v>
      </c>
      <c r="L70" s="38">
        <f t="shared" si="11"/>
        <v>0</v>
      </c>
      <c r="M70" s="4"/>
      <c r="N70" s="4"/>
      <c r="O70" s="4"/>
      <c r="P70" s="4"/>
      <c r="Q70" s="4">
        <f t="shared" si="5"/>
        <v>115.36</v>
      </c>
      <c r="R70" s="4">
        <f t="shared" si="6"/>
        <v>0</v>
      </c>
      <c r="S70" s="4"/>
      <c r="T70" s="4">
        <f t="shared" si="7"/>
        <v>0</v>
      </c>
      <c r="U70" s="31"/>
    </row>
    <row r="71" spans="1:21" x14ac:dyDescent="0.15">
      <c r="A71" s="31">
        <v>6</v>
      </c>
      <c r="B71" s="16" t="s">
        <v>443</v>
      </c>
      <c r="C71" s="39" t="s">
        <v>448</v>
      </c>
      <c r="D71" s="1">
        <v>1</v>
      </c>
      <c r="E71" s="1">
        <v>0.25729999999999997</v>
      </c>
      <c r="F71" s="1">
        <v>84.08</v>
      </c>
      <c r="G71" s="2">
        <f t="shared" si="10"/>
        <v>617.04999999999995</v>
      </c>
      <c r="H71" s="4">
        <v>617.04999999999995</v>
      </c>
      <c r="I71" s="2">
        <v>0</v>
      </c>
      <c r="J71" s="2">
        <v>0</v>
      </c>
      <c r="K71" s="2">
        <f t="shared" si="4"/>
        <v>6.1705000000000003E-2</v>
      </c>
      <c r="L71" s="38">
        <f t="shared" si="11"/>
        <v>0</v>
      </c>
      <c r="M71" s="4"/>
      <c r="N71" s="4"/>
      <c r="O71" s="4"/>
      <c r="P71" s="4"/>
      <c r="Q71" s="4">
        <f t="shared" si="5"/>
        <v>84.08</v>
      </c>
      <c r="R71" s="4">
        <f t="shared" si="6"/>
        <v>6.1705000000000003E-2</v>
      </c>
      <c r="S71" s="4"/>
      <c r="T71" s="4">
        <f t="shared" si="7"/>
        <v>6.1705000000000003E-2</v>
      </c>
      <c r="U71" s="31"/>
    </row>
    <row r="72" spans="1:21" x14ac:dyDescent="0.15">
      <c r="A72" s="31">
        <v>7</v>
      </c>
      <c r="B72" s="16" t="s">
        <v>443</v>
      </c>
      <c r="C72" s="39" t="s">
        <v>449</v>
      </c>
      <c r="D72" s="1">
        <v>1</v>
      </c>
      <c r="E72" s="1">
        <v>0.20949999999999999</v>
      </c>
      <c r="F72" s="1">
        <v>50.16</v>
      </c>
      <c r="G72" s="2">
        <f t="shared" si="10"/>
        <v>826.06</v>
      </c>
      <c r="H72" s="4">
        <v>826.06</v>
      </c>
      <c r="I72" s="2">
        <v>0</v>
      </c>
      <c r="J72" s="2">
        <v>0</v>
      </c>
      <c r="K72" s="2">
        <f t="shared" si="4"/>
        <v>8.2605999999999999E-2</v>
      </c>
      <c r="L72" s="38">
        <f t="shared" si="11"/>
        <v>0</v>
      </c>
      <c r="M72" s="4"/>
      <c r="N72" s="4"/>
      <c r="O72" s="4"/>
      <c r="P72" s="4"/>
      <c r="Q72" s="4">
        <f t="shared" si="5"/>
        <v>50.16</v>
      </c>
      <c r="R72" s="4">
        <f t="shared" si="6"/>
        <v>8.2605999999999999E-2</v>
      </c>
      <c r="S72" s="4"/>
      <c r="T72" s="4">
        <f t="shared" si="7"/>
        <v>8.2605999999999999E-2</v>
      </c>
      <c r="U72" s="31"/>
    </row>
    <row r="73" spans="1:21" x14ac:dyDescent="0.15">
      <c r="A73" s="31">
        <v>8</v>
      </c>
      <c r="B73" s="16" t="s">
        <v>443</v>
      </c>
      <c r="C73" s="39" t="s">
        <v>450</v>
      </c>
      <c r="D73" s="1">
        <v>1</v>
      </c>
      <c r="E73" s="1">
        <v>0.10580000000000001</v>
      </c>
      <c r="F73" s="1">
        <v>68.61</v>
      </c>
      <c r="G73" s="2">
        <f t="shared" si="10"/>
        <v>1019.23</v>
      </c>
      <c r="H73" s="4">
        <v>1019.23</v>
      </c>
      <c r="I73" s="2">
        <v>0</v>
      </c>
      <c r="J73" s="2">
        <v>0</v>
      </c>
      <c r="K73" s="2">
        <f t="shared" si="4"/>
        <v>0.101923</v>
      </c>
      <c r="L73" s="38">
        <f t="shared" si="11"/>
        <v>0</v>
      </c>
      <c r="M73" s="4"/>
      <c r="N73" s="4"/>
      <c r="O73" s="4"/>
      <c r="P73" s="4"/>
      <c r="Q73" s="4">
        <f t="shared" si="5"/>
        <v>68.61</v>
      </c>
      <c r="R73" s="4">
        <f t="shared" si="6"/>
        <v>0.101923</v>
      </c>
      <c r="S73" s="4"/>
      <c r="T73" s="4">
        <f t="shared" si="7"/>
        <v>0.101923</v>
      </c>
      <c r="U73" s="31"/>
    </row>
    <row r="74" spans="1:21" x14ac:dyDescent="0.15">
      <c r="A74" s="31">
        <v>9</v>
      </c>
      <c r="B74" s="16" t="s">
        <v>443</v>
      </c>
      <c r="C74" s="39" t="s">
        <v>451</v>
      </c>
      <c r="D74" s="1">
        <v>1</v>
      </c>
      <c r="E74" s="1">
        <v>0.20680000000000001</v>
      </c>
      <c r="F74" s="1">
        <v>89.18</v>
      </c>
      <c r="G74" s="2">
        <f t="shared" si="10"/>
        <v>1522.59</v>
      </c>
      <c r="H74" s="4">
        <v>1522.59</v>
      </c>
      <c r="I74" s="2">
        <v>0</v>
      </c>
      <c r="J74" s="2">
        <v>0</v>
      </c>
      <c r="K74" s="2">
        <f t="shared" ref="K74:K137" si="12">+L74+P74+R74</f>
        <v>0.15225900000000001</v>
      </c>
      <c r="L74" s="38">
        <f t="shared" si="11"/>
        <v>0</v>
      </c>
      <c r="M74" s="4"/>
      <c r="N74" s="4"/>
      <c r="O74" s="4"/>
      <c r="P74" s="4"/>
      <c r="Q74" s="4">
        <f t="shared" ref="Q74:Q137" si="13">+L74+P74+F74</f>
        <v>89.18</v>
      </c>
      <c r="R74" s="4">
        <f t="shared" ref="R74:R137" si="14">+S74+T74</f>
        <v>0.15225900000000001</v>
      </c>
      <c r="S74" s="4"/>
      <c r="T74" s="4">
        <f t="shared" ref="T74:T137" si="15">0.0001*G74</f>
        <v>0.15225900000000001</v>
      </c>
      <c r="U74" s="31"/>
    </row>
    <row r="75" spans="1:21" x14ac:dyDescent="0.15">
      <c r="A75" s="31">
        <v>10</v>
      </c>
      <c r="B75" s="16" t="s">
        <v>443</v>
      </c>
      <c r="C75" s="39" t="s">
        <v>452</v>
      </c>
      <c r="D75" s="1">
        <v>1</v>
      </c>
      <c r="E75" s="1">
        <v>0.36720000000000003</v>
      </c>
      <c r="F75" s="1">
        <v>101.9</v>
      </c>
      <c r="G75" s="2">
        <f t="shared" si="10"/>
        <v>1439.83</v>
      </c>
      <c r="H75" s="4">
        <v>1439.83</v>
      </c>
      <c r="I75" s="2">
        <v>0</v>
      </c>
      <c r="J75" s="2">
        <v>0</v>
      </c>
      <c r="K75" s="2">
        <f t="shared" si="12"/>
        <v>0.143983</v>
      </c>
      <c r="L75" s="38">
        <f t="shared" si="11"/>
        <v>0</v>
      </c>
      <c r="M75" s="4"/>
      <c r="N75" s="4"/>
      <c r="O75" s="4"/>
      <c r="P75" s="4"/>
      <c r="Q75" s="4">
        <f t="shared" si="13"/>
        <v>101.9</v>
      </c>
      <c r="R75" s="4">
        <f t="shared" si="14"/>
        <v>0.143983</v>
      </c>
      <c r="S75" s="4"/>
      <c r="T75" s="4">
        <f t="shared" si="15"/>
        <v>0.143983</v>
      </c>
      <c r="U75" s="31"/>
    </row>
    <row r="76" spans="1:21" x14ac:dyDescent="0.15">
      <c r="A76" s="31">
        <v>11</v>
      </c>
      <c r="B76" s="16" t="s">
        <v>443</v>
      </c>
      <c r="C76" s="39" t="s">
        <v>453</v>
      </c>
      <c r="D76" s="1">
        <v>1</v>
      </c>
      <c r="E76" s="1">
        <v>0.23400000000000001</v>
      </c>
      <c r="F76" s="1">
        <v>73.069999999999993</v>
      </c>
      <c r="G76" s="2">
        <f t="shared" si="10"/>
        <v>1194.83</v>
      </c>
      <c r="H76" s="4">
        <v>1194.83</v>
      </c>
      <c r="I76" s="2">
        <v>0</v>
      </c>
      <c r="J76" s="2">
        <v>0</v>
      </c>
      <c r="K76" s="2">
        <f t="shared" si="12"/>
        <v>0.11948300000000001</v>
      </c>
      <c r="L76" s="38">
        <f t="shared" si="11"/>
        <v>0</v>
      </c>
      <c r="M76" s="4"/>
      <c r="N76" s="4"/>
      <c r="O76" s="4"/>
      <c r="P76" s="4"/>
      <c r="Q76" s="4">
        <f t="shared" si="13"/>
        <v>73.069999999999993</v>
      </c>
      <c r="R76" s="4">
        <f t="shared" si="14"/>
        <v>0.11948300000000001</v>
      </c>
      <c r="S76" s="4"/>
      <c r="T76" s="4">
        <f t="shared" si="15"/>
        <v>0.11948300000000001</v>
      </c>
      <c r="U76" s="31"/>
    </row>
    <row r="77" spans="1:21" x14ac:dyDescent="0.15">
      <c r="A77" s="31">
        <v>12</v>
      </c>
      <c r="B77" s="16" t="s">
        <v>443</v>
      </c>
      <c r="C77" s="39" t="s">
        <v>454</v>
      </c>
      <c r="D77" s="1">
        <v>1</v>
      </c>
      <c r="E77" s="1">
        <v>0.27929999999999999</v>
      </c>
      <c r="F77" s="1">
        <v>116.16</v>
      </c>
      <c r="G77" s="2">
        <f t="shared" si="10"/>
        <v>64.81</v>
      </c>
      <c r="H77" s="4">
        <v>64.81</v>
      </c>
      <c r="I77" s="2">
        <v>0</v>
      </c>
      <c r="J77" s="2">
        <v>0</v>
      </c>
      <c r="K77" s="2">
        <f t="shared" si="12"/>
        <v>6.4809999999999998E-3</v>
      </c>
      <c r="L77" s="38">
        <f t="shared" si="11"/>
        <v>0</v>
      </c>
      <c r="M77" s="4"/>
      <c r="N77" s="4"/>
      <c r="O77" s="4"/>
      <c r="P77" s="4"/>
      <c r="Q77" s="4">
        <f t="shared" si="13"/>
        <v>116.16</v>
      </c>
      <c r="R77" s="4">
        <f t="shared" si="14"/>
        <v>6.4809999999999998E-3</v>
      </c>
      <c r="S77" s="4"/>
      <c r="T77" s="4">
        <f t="shared" si="15"/>
        <v>6.4809999999999998E-3</v>
      </c>
      <c r="U77" s="31"/>
    </row>
    <row r="78" spans="1:21" x14ac:dyDescent="0.15">
      <c r="A78" s="31">
        <v>13</v>
      </c>
      <c r="B78" s="16" t="s">
        <v>443</v>
      </c>
      <c r="C78" s="39" t="s">
        <v>455</v>
      </c>
      <c r="D78" s="1">
        <v>1</v>
      </c>
      <c r="E78" s="1">
        <v>0.1802</v>
      </c>
      <c r="F78" s="1">
        <v>266.85000000000002</v>
      </c>
      <c r="G78" s="2">
        <f t="shared" si="10"/>
        <v>0</v>
      </c>
      <c r="H78" s="4">
        <v>0</v>
      </c>
      <c r="I78" s="2">
        <v>0</v>
      </c>
      <c r="J78" s="2">
        <v>0</v>
      </c>
      <c r="K78" s="2">
        <f t="shared" si="12"/>
        <v>0</v>
      </c>
      <c r="L78" s="38">
        <f t="shared" si="11"/>
        <v>0</v>
      </c>
      <c r="M78" s="4"/>
      <c r="N78" s="4"/>
      <c r="O78" s="4"/>
      <c r="P78" s="4"/>
      <c r="Q78" s="4">
        <f t="shared" si="13"/>
        <v>266.85000000000002</v>
      </c>
      <c r="R78" s="4">
        <f t="shared" si="14"/>
        <v>0</v>
      </c>
      <c r="S78" s="4"/>
      <c r="T78" s="4">
        <f t="shared" si="15"/>
        <v>0</v>
      </c>
      <c r="U78" s="31"/>
    </row>
    <row r="79" spans="1:21" x14ac:dyDescent="0.15">
      <c r="A79" s="31">
        <v>14</v>
      </c>
      <c r="B79" s="16" t="s">
        <v>443</v>
      </c>
      <c r="C79" s="39" t="s">
        <v>456</v>
      </c>
      <c r="D79" s="1">
        <v>1</v>
      </c>
      <c r="E79" s="1">
        <v>0.50570000000000004</v>
      </c>
      <c r="F79" s="1">
        <v>506.77</v>
      </c>
      <c r="G79" s="2">
        <f t="shared" si="10"/>
        <v>0</v>
      </c>
      <c r="H79" s="4">
        <v>0</v>
      </c>
      <c r="I79" s="2">
        <v>0</v>
      </c>
      <c r="J79" s="2">
        <v>0</v>
      </c>
      <c r="K79" s="2">
        <f t="shared" si="12"/>
        <v>0</v>
      </c>
      <c r="L79" s="38">
        <f t="shared" si="11"/>
        <v>0</v>
      </c>
      <c r="M79" s="4"/>
      <c r="N79" s="4"/>
      <c r="O79" s="4"/>
      <c r="P79" s="4"/>
      <c r="Q79" s="4">
        <f t="shared" si="13"/>
        <v>506.77</v>
      </c>
      <c r="R79" s="4">
        <f t="shared" si="14"/>
        <v>0</v>
      </c>
      <c r="S79" s="4"/>
      <c r="T79" s="4">
        <f t="shared" si="15"/>
        <v>0</v>
      </c>
      <c r="U79" s="31"/>
    </row>
    <row r="80" spans="1:21" x14ac:dyDescent="0.15">
      <c r="A80" s="31">
        <v>15</v>
      </c>
      <c r="B80" s="16" t="s">
        <v>443</v>
      </c>
      <c r="C80" s="39" t="s">
        <v>457</v>
      </c>
      <c r="D80" s="1">
        <v>1</v>
      </c>
      <c r="E80" s="1">
        <v>0.17199999999999999</v>
      </c>
      <c r="F80" s="1">
        <v>47.59</v>
      </c>
      <c r="G80" s="2">
        <f t="shared" si="10"/>
        <v>0</v>
      </c>
      <c r="H80" s="4">
        <v>0</v>
      </c>
      <c r="I80" s="2">
        <v>0</v>
      </c>
      <c r="J80" s="2">
        <v>0</v>
      </c>
      <c r="K80" s="2">
        <f t="shared" si="12"/>
        <v>0</v>
      </c>
      <c r="L80" s="38">
        <f t="shared" si="11"/>
        <v>0</v>
      </c>
      <c r="M80" s="4"/>
      <c r="N80" s="4"/>
      <c r="O80" s="4"/>
      <c r="P80" s="4"/>
      <c r="Q80" s="4">
        <f t="shared" si="13"/>
        <v>47.59</v>
      </c>
      <c r="R80" s="4">
        <f t="shared" si="14"/>
        <v>0</v>
      </c>
      <c r="S80" s="4">
        <f t="shared" si="8"/>
        <v>0</v>
      </c>
      <c r="T80" s="4"/>
      <c r="U80" s="31"/>
    </row>
    <row r="81" spans="1:21" x14ac:dyDescent="0.15">
      <c r="A81" s="31">
        <v>16</v>
      </c>
      <c r="B81" s="16" t="s">
        <v>443</v>
      </c>
      <c r="C81" s="39" t="s">
        <v>458</v>
      </c>
      <c r="D81" s="1">
        <v>1</v>
      </c>
      <c r="E81" s="1">
        <v>0.15279999999999999</v>
      </c>
      <c r="F81" s="1">
        <v>286.58999999999997</v>
      </c>
      <c r="G81" s="2">
        <f t="shared" si="10"/>
        <v>0</v>
      </c>
      <c r="H81" s="4">
        <v>0</v>
      </c>
      <c r="I81" s="2">
        <v>0</v>
      </c>
      <c r="J81" s="2">
        <v>0</v>
      </c>
      <c r="K81" s="2">
        <f t="shared" si="12"/>
        <v>0</v>
      </c>
      <c r="L81" s="38">
        <f t="shared" si="11"/>
        <v>0</v>
      </c>
      <c r="M81" s="4"/>
      <c r="N81" s="4"/>
      <c r="O81" s="4"/>
      <c r="P81" s="4"/>
      <c r="Q81" s="4">
        <f t="shared" si="13"/>
        <v>286.58999999999997</v>
      </c>
      <c r="R81" s="4">
        <f t="shared" si="14"/>
        <v>0</v>
      </c>
      <c r="S81" s="4"/>
      <c r="T81" s="4">
        <f t="shared" si="15"/>
        <v>0</v>
      </c>
      <c r="U81" s="31"/>
    </row>
    <row r="82" spans="1:21" x14ac:dyDescent="0.15">
      <c r="A82" s="31">
        <v>17</v>
      </c>
      <c r="B82" s="16" t="s">
        <v>443</v>
      </c>
      <c r="C82" s="39" t="s">
        <v>459</v>
      </c>
      <c r="D82" s="1">
        <v>1</v>
      </c>
      <c r="E82" s="1">
        <v>0.156</v>
      </c>
      <c r="F82" s="1">
        <v>189.51</v>
      </c>
      <c r="G82" s="2">
        <f t="shared" si="10"/>
        <v>0</v>
      </c>
      <c r="H82" s="4">
        <v>0</v>
      </c>
      <c r="I82" s="2">
        <v>0</v>
      </c>
      <c r="J82" s="2">
        <v>0</v>
      </c>
      <c r="K82" s="2">
        <f t="shared" si="12"/>
        <v>0</v>
      </c>
      <c r="L82" s="38">
        <f t="shared" si="11"/>
        <v>0</v>
      </c>
      <c r="M82" s="4"/>
      <c r="N82" s="4"/>
      <c r="O82" s="4"/>
      <c r="P82" s="4"/>
      <c r="Q82" s="4">
        <f t="shared" si="13"/>
        <v>189.51</v>
      </c>
      <c r="R82" s="4">
        <f t="shared" si="14"/>
        <v>0</v>
      </c>
      <c r="S82" s="4"/>
      <c r="T82" s="4">
        <f t="shared" si="15"/>
        <v>0</v>
      </c>
      <c r="U82" s="31"/>
    </row>
    <row r="83" spans="1:21" x14ac:dyDescent="0.15">
      <c r="A83" s="31">
        <v>18</v>
      </c>
      <c r="B83" s="16" t="s">
        <v>443</v>
      </c>
      <c r="C83" s="39" t="s">
        <v>460</v>
      </c>
      <c r="D83" s="1">
        <v>1</v>
      </c>
      <c r="E83" s="1">
        <v>0.15179999999999999</v>
      </c>
      <c r="F83" s="1">
        <v>275.49</v>
      </c>
      <c r="G83" s="2">
        <f t="shared" si="10"/>
        <v>0</v>
      </c>
      <c r="H83" s="4">
        <v>0</v>
      </c>
      <c r="I83" s="2">
        <v>0</v>
      </c>
      <c r="J83" s="2">
        <v>0</v>
      </c>
      <c r="K83" s="2">
        <f t="shared" si="12"/>
        <v>0</v>
      </c>
      <c r="L83" s="38">
        <f t="shared" si="11"/>
        <v>0</v>
      </c>
      <c r="M83" s="4"/>
      <c r="N83" s="4"/>
      <c r="O83" s="4"/>
      <c r="P83" s="4"/>
      <c r="Q83" s="4">
        <f t="shared" si="13"/>
        <v>275.49</v>
      </c>
      <c r="R83" s="4">
        <f t="shared" si="14"/>
        <v>0</v>
      </c>
      <c r="S83" s="4"/>
      <c r="T83" s="4">
        <f t="shared" si="15"/>
        <v>0</v>
      </c>
      <c r="U83" s="31"/>
    </row>
    <row r="84" spans="1:21" x14ac:dyDescent="0.15">
      <c r="A84" s="31">
        <v>19</v>
      </c>
      <c r="B84" s="16" t="s">
        <v>443</v>
      </c>
      <c r="C84" s="39" t="s">
        <v>461</v>
      </c>
      <c r="D84" s="1">
        <v>1</v>
      </c>
      <c r="E84" s="1">
        <v>0.4178</v>
      </c>
      <c r="F84" s="1">
        <v>1918.78</v>
      </c>
      <c r="G84" s="2">
        <f t="shared" si="10"/>
        <v>0</v>
      </c>
      <c r="H84" s="4">
        <v>0</v>
      </c>
      <c r="I84" s="2">
        <v>0</v>
      </c>
      <c r="J84" s="2">
        <v>0</v>
      </c>
      <c r="K84" s="2">
        <f t="shared" si="12"/>
        <v>0</v>
      </c>
      <c r="L84" s="38">
        <f t="shared" si="11"/>
        <v>0</v>
      </c>
      <c r="M84" s="4"/>
      <c r="N84" s="4"/>
      <c r="O84" s="4"/>
      <c r="P84" s="4"/>
      <c r="Q84" s="4">
        <f t="shared" si="13"/>
        <v>1918.78</v>
      </c>
      <c r="R84" s="4">
        <f t="shared" si="14"/>
        <v>0</v>
      </c>
      <c r="S84" s="4"/>
      <c r="T84" s="4">
        <f t="shared" si="15"/>
        <v>0</v>
      </c>
      <c r="U84" s="31"/>
    </row>
    <row r="85" spans="1:21" x14ac:dyDescent="0.15">
      <c r="A85" s="31">
        <v>20</v>
      </c>
      <c r="B85" s="16" t="s">
        <v>443</v>
      </c>
      <c r="C85" s="39" t="s">
        <v>462</v>
      </c>
      <c r="D85" s="1">
        <v>1</v>
      </c>
      <c r="E85" s="1">
        <v>0.1081</v>
      </c>
      <c r="F85" s="1">
        <v>147.9</v>
      </c>
      <c r="G85" s="2">
        <f t="shared" si="10"/>
        <v>0</v>
      </c>
      <c r="H85" s="4">
        <v>0</v>
      </c>
      <c r="I85" s="2">
        <v>0</v>
      </c>
      <c r="J85" s="2">
        <v>0</v>
      </c>
      <c r="K85" s="2">
        <f t="shared" si="12"/>
        <v>0</v>
      </c>
      <c r="L85" s="38">
        <f t="shared" si="11"/>
        <v>0</v>
      </c>
      <c r="M85" s="4"/>
      <c r="N85" s="4"/>
      <c r="O85" s="4"/>
      <c r="P85" s="4"/>
      <c r="Q85" s="4">
        <f t="shared" si="13"/>
        <v>147.9</v>
      </c>
      <c r="R85" s="4">
        <f t="shared" si="14"/>
        <v>0</v>
      </c>
      <c r="S85" s="4"/>
      <c r="T85" s="4">
        <f t="shared" si="15"/>
        <v>0</v>
      </c>
      <c r="U85" s="31"/>
    </row>
    <row r="86" spans="1:21" x14ac:dyDescent="0.15">
      <c r="A86" s="31">
        <v>21</v>
      </c>
      <c r="B86" s="16" t="s">
        <v>443</v>
      </c>
      <c r="C86" s="39" t="s">
        <v>463</v>
      </c>
      <c r="D86" s="1">
        <v>1</v>
      </c>
      <c r="E86" s="1">
        <v>9.4600000000000004E-2</v>
      </c>
      <c r="F86" s="1">
        <v>97.4</v>
      </c>
      <c r="G86" s="2">
        <f t="shared" si="10"/>
        <v>0</v>
      </c>
      <c r="H86" s="4">
        <v>0</v>
      </c>
      <c r="I86" s="2">
        <v>0</v>
      </c>
      <c r="J86" s="2">
        <v>0</v>
      </c>
      <c r="K86" s="2">
        <f t="shared" si="12"/>
        <v>0</v>
      </c>
      <c r="L86" s="38">
        <f t="shared" si="11"/>
        <v>0</v>
      </c>
      <c r="M86" s="4"/>
      <c r="N86" s="4"/>
      <c r="O86" s="4"/>
      <c r="P86" s="4"/>
      <c r="Q86" s="4">
        <f t="shared" si="13"/>
        <v>97.4</v>
      </c>
      <c r="R86" s="4">
        <f t="shared" si="14"/>
        <v>0</v>
      </c>
      <c r="S86" s="4"/>
      <c r="T86" s="4">
        <f t="shared" si="15"/>
        <v>0</v>
      </c>
      <c r="U86" s="31"/>
    </row>
    <row r="87" spans="1:21" x14ac:dyDescent="0.15">
      <c r="A87" s="31">
        <v>22</v>
      </c>
      <c r="B87" s="16" t="s">
        <v>443</v>
      </c>
      <c r="C87" s="39" t="s">
        <v>464</v>
      </c>
      <c r="D87" s="1">
        <v>1</v>
      </c>
      <c r="E87" s="1">
        <v>0.1502</v>
      </c>
      <c r="F87" s="1">
        <v>203.54</v>
      </c>
      <c r="G87" s="2">
        <f t="shared" si="10"/>
        <v>0</v>
      </c>
      <c r="H87" s="4">
        <v>0</v>
      </c>
      <c r="I87" s="2">
        <v>0</v>
      </c>
      <c r="J87" s="2">
        <v>0</v>
      </c>
      <c r="K87" s="2">
        <f t="shared" si="12"/>
        <v>0</v>
      </c>
      <c r="L87" s="38">
        <f t="shared" si="11"/>
        <v>0</v>
      </c>
      <c r="M87" s="4"/>
      <c r="N87" s="4"/>
      <c r="O87" s="4"/>
      <c r="P87" s="4"/>
      <c r="Q87" s="4">
        <f t="shared" si="13"/>
        <v>203.54</v>
      </c>
      <c r="R87" s="4">
        <f t="shared" si="14"/>
        <v>0</v>
      </c>
      <c r="S87" s="4"/>
      <c r="T87" s="4">
        <f t="shared" si="15"/>
        <v>0</v>
      </c>
      <c r="U87" s="31"/>
    </row>
    <row r="88" spans="1:21" x14ac:dyDescent="0.15">
      <c r="A88" s="31">
        <v>23</v>
      </c>
      <c r="B88" s="16" t="s">
        <v>443</v>
      </c>
      <c r="C88" s="39" t="s">
        <v>465</v>
      </c>
      <c r="D88" s="1">
        <v>1</v>
      </c>
      <c r="E88" s="1">
        <v>0.214</v>
      </c>
      <c r="F88" s="1">
        <v>94.16</v>
      </c>
      <c r="G88" s="2">
        <f t="shared" si="10"/>
        <v>0</v>
      </c>
      <c r="H88" s="4">
        <v>0</v>
      </c>
      <c r="I88" s="2">
        <v>0</v>
      </c>
      <c r="J88" s="2">
        <v>0</v>
      </c>
      <c r="K88" s="2">
        <f t="shared" si="12"/>
        <v>0</v>
      </c>
      <c r="L88" s="38">
        <f t="shared" si="11"/>
        <v>0</v>
      </c>
      <c r="M88" s="4"/>
      <c r="N88" s="4"/>
      <c r="O88" s="4"/>
      <c r="P88" s="4"/>
      <c r="Q88" s="4">
        <f t="shared" si="13"/>
        <v>94.16</v>
      </c>
      <c r="R88" s="4">
        <f t="shared" si="14"/>
        <v>0</v>
      </c>
      <c r="S88" s="4"/>
      <c r="T88" s="4">
        <f t="shared" si="15"/>
        <v>0</v>
      </c>
      <c r="U88" s="31"/>
    </row>
    <row r="89" spans="1:21" x14ac:dyDescent="0.15">
      <c r="A89" s="31">
        <v>24</v>
      </c>
      <c r="B89" s="16" t="s">
        <v>443</v>
      </c>
      <c r="C89" s="39" t="s">
        <v>466</v>
      </c>
      <c r="D89" s="1">
        <v>1</v>
      </c>
      <c r="E89" s="1">
        <v>0.24879999999999999</v>
      </c>
      <c r="F89" s="1">
        <v>106.06</v>
      </c>
      <c r="G89" s="2">
        <f t="shared" si="10"/>
        <v>0</v>
      </c>
      <c r="H89" s="4">
        <v>0</v>
      </c>
      <c r="I89" s="2">
        <v>0</v>
      </c>
      <c r="J89" s="2">
        <v>0</v>
      </c>
      <c r="K89" s="2">
        <f t="shared" si="12"/>
        <v>0</v>
      </c>
      <c r="L89" s="38">
        <f t="shared" si="11"/>
        <v>0</v>
      </c>
      <c r="M89" s="4"/>
      <c r="N89" s="4"/>
      <c r="O89" s="4"/>
      <c r="P89" s="4"/>
      <c r="Q89" s="4">
        <f t="shared" si="13"/>
        <v>106.06</v>
      </c>
      <c r="R89" s="4">
        <f t="shared" si="14"/>
        <v>0</v>
      </c>
      <c r="S89" s="4"/>
      <c r="T89" s="4">
        <f t="shared" si="15"/>
        <v>0</v>
      </c>
      <c r="U89" s="31"/>
    </row>
    <row r="90" spans="1:21" x14ac:dyDescent="0.15">
      <c r="A90" s="31">
        <v>25</v>
      </c>
      <c r="B90" s="16" t="s">
        <v>467</v>
      </c>
      <c r="C90" s="39" t="s">
        <v>468</v>
      </c>
      <c r="D90" s="1">
        <v>1</v>
      </c>
      <c r="E90" s="1">
        <v>0.43590000000000001</v>
      </c>
      <c r="F90" s="1">
        <v>1730.42</v>
      </c>
      <c r="G90" s="2">
        <f t="shared" si="10"/>
        <v>603</v>
      </c>
      <c r="H90" s="2">
        <v>0</v>
      </c>
      <c r="I90" s="4">
        <v>603</v>
      </c>
      <c r="J90" s="4"/>
      <c r="K90" s="4">
        <f t="shared" si="12"/>
        <v>6.0299999999999999E-2</v>
      </c>
      <c r="L90" s="38">
        <f t="shared" si="11"/>
        <v>0</v>
      </c>
      <c r="M90" s="4"/>
      <c r="N90" s="4"/>
      <c r="O90" s="4"/>
      <c r="P90" s="4"/>
      <c r="Q90" s="4">
        <f t="shared" si="13"/>
        <v>1730.42</v>
      </c>
      <c r="R90" s="4">
        <f t="shared" si="14"/>
        <v>6.0299999999999999E-2</v>
      </c>
      <c r="S90" s="4"/>
      <c r="T90" s="4">
        <f t="shared" si="15"/>
        <v>6.0299999999999999E-2</v>
      </c>
      <c r="U90" s="31"/>
    </row>
    <row r="91" spans="1:21" x14ac:dyDescent="0.15">
      <c r="A91" s="31">
        <v>26</v>
      </c>
      <c r="B91" s="16" t="s">
        <v>467</v>
      </c>
      <c r="C91" s="39" t="s">
        <v>469</v>
      </c>
      <c r="D91" s="1">
        <v>1</v>
      </c>
      <c r="E91" s="1">
        <v>0.26329999999999998</v>
      </c>
      <c r="F91" s="1">
        <v>2293.79</v>
      </c>
      <c r="G91" s="2">
        <f t="shared" si="10"/>
        <v>589.5</v>
      </c>
      <c r="H91" s="2">
        <v>0</v>
      </c>
      <c r="I91" s="4">
        <v>589.5</v>
      </c>
      <c r="J91" s="4"/>
      <c r="K91" s="4">
        <f t="shared" si="12"/>
        <v>5.8950000000000002E-2</v>
      </c>
      <c r="L91" s="38">
        <f t="shared" si="11"/>
        <v>0</v>
      </c>
      <c r="M91" s="4"/>
      <c r="N91" s="4"/>
      <c r="O91" s="4"/>
      <c r="P91" s="4"/>
      <c r="Q91" s="4">
        <f t="shared" si="13"/>
        <v>2293.79</v>
      </c>
      <c r="R91" s="4">
        <f t="shared" si="14"/>
        <v>5.8950000000000002E-2</v>
      </c>
      <c r="S91" s="4"/>
      <c r="T91" s="4">
        <f t="shared" si="15"/>
        <v>5.8950000000000002E-2</v>
      </c>
      <c r="U91" s="31"/>
    </row>
    <row r="92" spans="1:21" x14ac:dyDescent="0.15">
      <c r="A92" s="31">
        <v>27</v>
      </c>
      <c r="B92" s="16" t="s">
        <v>467</v>
      </c>
      <c r="C92" s="39" t="s">
        <v>470</v>
      </c>
      <c r="D92" s="1">
        <v>1</v>
      </c>
      <c r="E92" s="1">
        <v>0.35399999999999998</v>
      </c>
      <c r="F92" s="1">
        <v>2622.5</v>
      </c>
      <c r="G92" s="2">
        <f t="shared" si="10"/>
        <v>1680</v>
      </c>
      <c r="H92" s="2">
        <v>0</v>
      </c>
      <c r="I92" s="4">
        <v>1680</v>
      </c>
      <c r="J92" s="4"/>
      <c r="K92" s="4">
        <f t="shared" si="12"/>
        <v>0.16800000000000001</v>
      </c>
      <c r="L92" s="38">
        <f t="shared" si="11"/>
        <v>0</v>
      </c>
      <c r="M92" s="4"/>
      <c r="N92" s="4"/>
      <c r="O92" s="4"/>
      <c r="P92" s="4"/>
      <c r="Q92" s="4">
        <f t="shared" si="13"/>
        <v>2622.5</v>
      </c>
      <c r="R92" s="4">
        <f t="shared" si="14"/>
        <v>0.16800000000000001</v>
      </c>
      <c r="S92" s="4"/>
      <c r="T92" s="4">
        <f t="shared" si="15"/>
        <v>0.16800000000000001</v>
      </c>
      <c r="U92" s="31"/>
    </row>
    <row r="93" spans="1:21" x14ac:dyDescent="0.15">
      <c r="A93" s="31">
        <v>28</v>
      </c>
      <c r="B93" s="16" t="s">
        <v>467</v>
      </c>
      <c r="C93" s="39" t="s">
        <v>471</v>
      </c>
      <c r="D93" s="1">
        <v>1</v>
      </c>
      <c r="E93" s="1">
        <v>0.17760000000000001</v>
      </c>
      <c r="F93" s="1">
        <v>718.41</v>
      </c>
      <c r="G93" s="2">
        <f t="shared" si="10"/>
        <v>670</v>
      </c>
      <c r="H93" s="2">
        <v>0</v>
      </c>
      <c r="I93" s="4">
        <v>670</v>
      </c>
      <c r="J93" s="4"/>
      <c r="K93" s="4">
        <f t="shared" si="12"/>
        <v>6.7000000000000004E-2</v>
      </c>
      <c r="L93" s="38">
        <f t="shared" si="11"/>
        <v>0</v>
      </c>
      <c r="M93" s="4"/>
      <c r="N93" s="4"/>
      <c r="O93" s="4"/>
      <c r="P93" s="4"/>
      <c r="Q93" s="4">
        <f t="shared" si="13"/>
        <v>718.41</v>
      </c>
      <c r="R93" s="4">
        <f t="shared" si="14"/>
        <v>6.7000000000000004E-2</v>
      </c>
      <c r="S93" s="4"/>
      <c r="T93" s="4">
        <f t="shared" si="15"/>
        <v>6.7000000000000004E-2</v>
      </c>
      <c r="U93" s="31"/>
    </row>
    <row r="94" spans="1:21" x14ac:dyDescent="0.15">
      <c r="A94" s="31">
        <v>29</v>
      </c>
      <c r="B94" s="16" t="s">
        <v>467</v>
      </c>
      <c r="C94" s="39" t="s">
        <v>472</v>
      </c>
      <c r="D94" s="1">
        <v>1</v>
      </c>
      <c r="E94" s="1">
        <v>0.4138</v>
      </c>
      <c r="F94" s="1">
        <v>2147</v>
      </c>
      <c r="G94" s="2">
        <f t="shared" si="10"/>
        <v>523.5</v>
      </c>
      <c r="H94" s="2">
        <v>0</v>
      </c>
      <c r="I94" s="4">
        <v>523.5</v>
      </c>
      <c r="J94" s="4"/>
      <c r="K94" s="4">
        <f t="shared" si="12"/>
        <v>5.2350000000000001E-2</v>
      </c>
      <c r="L94" s="38">
        <f t="shared" si="11"/>
        <v>0</v>
      </c>
      <c r="M94" s="4"/>
      <c r="N94" s="4"/>
      <c r="O94" s="4"/>
      <c r="P94" s="4"/>
      <c r="Q94" s="4">
        <f t="shared" si="13"/>
        <v>2147</v>
      </c>
      <c r="R94" s="4">
        <f t="shared" si="14"/>
        <v>5.2350000000000001E-2</v>
      </c>
      <c r="S94" s="4"/>
      <c r="T94" s="4">
        <f t="shared" si="15"/>
        <v>5.2350000000000001E-2</v>
      </c>
      <c r="U94" s="31"/>
    </row>
    <row r="95" spans="1:21" x14ac:dyDescent="0.15">
      <c r="A95" s="31">
        <v>30</v>
      </c>
      <c r="B95" s="16" t="s">
        <v>467</v>
      </c>
      <c r="C95" s="39" t="s">
        <v>473</v>
      </c>
      <c r="D95" s="1">
        <v>1</v>
      </c>
      <c r="E95" s="1">
        <v>0.19589999999999999</v>
      </c>
      <c r="F95" s="1">
        <v>329</v>
      </c>
      <c r="G95" s="2">
        <f t="shared" si="10"/>
        <v>0</v>
      </c>
      <c r="H95" s="2">
        <v>0</v>
      </c>
      <c r="I95" s="4">
        <v>0</v>
      </c>
      <c r="J95" s="4"/>
      <c r="K95" s="4">
        <f t="shared" si="12"/>
        <v>0</v>
      </c>
      <c r="L95" s="38">
        <f t="shared" si="11"/>
        <v>0</v>
      </c>
      <c r="M95" s="4"/>
      <c r="N95" s="4"/>
      <c r="O95" s="4"/>
      <c r="P95" s="4"/>
      <c r="Q95" s="4">
        <f t="shared" si="13"/>
        <v>329</v>
      </c>
      <c r="R95" s="4">
        <f t="shared" si="14"/>
        <v>0</v>
      </c>
      <c r="S95" s="4"/>
      <c r="T95" s="4">
        <f t="shared" si="15"/>
        <v>0</v>
      </c>
      <c r="U95" s="31"/>
    </row>
    <row r="96" spans="1:21" x14ac:dyDescent="0.15">
      <c r="A96" s="31">
        <v>31</v>
      </c>
      <c r="B96" s="16" t="s">
        <v>467</v>
      </c>
      <c r="C96" s="39" t="s">
        <v>474</v>
      </c>
      <c r="D96" s="1">
        <v>1</v>
      </c>
      <c r="E96" s="1">
        <v>0.52480000000000004</v>
      </c>
      <c r="F96" s="1">
        <v>3078</v>
      </c>
      <c r="G96" s="2">
        <f t="shared" si="10"/>
        <v>0</v>
      </c>
      <c r="H96" s="2">
        <v>0</v>
      </c>
      <c r="I96" s="4">
        <v>0</v>
      </c>
      <c r="J96" s="4"/>
      <c r="K96" s="4">
        <f t="shared" si="12"/>
        <v>0</v>
      </c>
      <c r="L96" s="38">
        <f t="shared" si="11"/>
        <v>0</v>
      </c>
      <c r="M96" s="4"/>
      <c r="N96" s="4"/>
      <c r="O96" s="4"/>
      <c r="P96" s="4"/>
      <c r="Q96" s="4">
        <f t="shared" si="13"/>
        <v>3078</v>
      </c>
      <c r="R96" s="4">
        <f t="shared" si="14"/>
        <v>0</v>
      </c>
      <c r="S96" s="4"/>
      <c r="T96" s="4">
        <f t="shared" si="15"/>
        <v>0</v>
      </c>
      <c r="U96" s="31"/>
    </row>
    <row r="97" spans="1:21" x14ac:dyDescent="0.15">
      <c r="A97" s="31">
        <v>32</v>
      </c>
      <c r="B97" s="16" t="s">
        <v>467</v>
      </c>
      <c r="C97" s="39" t="s">
        <v>475</v>
      </c>
      <c r="D97" s="1">
        <v>1</v>
      </c>
      <c r="E97" s="1">
        <v>0.15579999999999999</v>
      </c>
      <c r="F97" s="1">
        <v>318.74</v>
      </c>
      <c r="G97" s="2">
        <f t="shared" si="10"/>
        <v>79.5</v>
      </c>
      <c r="H97" s="2">
        <v>0</v>
      </c>
      <c r="I97" s="4">
        <v>79.5</v>
      </c>
      <c r="J97" s="4"/>
      <c r="K97" s="4">
        <f t="shared" si="12"/>
        <v>7.9500000000000005E-3</v>
      </c>
      <c r="L97" s="38">
        <f t="shared" si="11"/>
        <v>0</v>
      </c>
      <c r="M97" s="4"/>
      <c r="N97" s="4"/>
      <c r="O97" s="4"/>
      <c r="P97" s="4"/>
      <c r="Q97" s="4">
        <f t="shared" si="13"/>
        <v>318.74</v>
      </c>
      <c r="R97" s="4">
        <f t="shared" si="14"/>
        <v>7.9500000000000005E-3</v>
      </c>
      <c r="S97" s="4"/>
      <c r="T97" s="4">
        <f t="shared" si="15"/>
        <v>7.9500000000000005E-3</v>
      </c>
      <c r="U97" s="31"/>
    </row>
    <row r="98" spans="1:21" x14ac:dyDescent="0.15">
      <c r="A98" s="31">
        <v>33</v>
      </c>
      <c r="B98" s="16" t="s">
        <v>467</v>
      </c>
      <c r="C98" s="39" t="s">
        <v>476</v>
      </c>
      <c r="D98" s="1">
        <v>1</v>
      </c>
      <c r="E98" s="1">
        <v>0.20630000000000001</v>
      </c>
      <c r="F98" s="1">
        <v>127.58</v>
      </c>
      <c r="G98" s="2">
        <f t="shared" si="10"/>
        <v>99</v>
      </c>
      <c r="H98" s="2">
        <v>0</v>
      </c>
      <c r="I98" s="4">
        <v>99</v>
      </c>
      <c r="J98" s="4"/>
      <c r="K98" s="4">
        <f t="shared" si="12"/>
        <v>9.9000000000000008E-3</v>
      </c>
      <c r="L98" s="38">
        <f t="shared" si="11"/>
        <v>0</v>
      </c>
      <c r="M98" s="4"/>
      <c r="N98" s="4"/>
      <c r="O98" s="4"/>
      <c r="P98" s="4"/>
      <c r="Q98" s="4">
        <f t="shared" si="13"/>
        <v>127.58</v>
      </c>
      <c r="R98" s="4">
        <f t="shared" si="14"/>
        <v>9.9000000000000008E-3</v>
      </c>
      <c r="S98" s="4"/>
      <c r="T98" s="4">
        <f t="shared" si="15"/>
        <v>9.9000000000000008E-3</v>
      </c>
      <c r="U98" s="31"/>
    </row>
    <row r="99" spans="1:21" x14ac:dyDescent="0.15">
      <c r="A99" s="31">
        <v>34</v>
      </c>
      <c r="B99" s="16" t="s">
        <v>467</v>
      </c>
      <c r="C99" s="39" t="s">
        <v>477</v>
      </c>
      <c r="D99" s="1">
        <v>1</v>
      </c>
      <c r="E99" s="1">
        <v>0.16869999999999999</v>
      </c>
      <c r="F99" s="1">
        <v>241.36</v>
      </c>
      <c r="G99" s="2">
        <f t="shared" si="10"/>
        <v>0</v>
      </c>
      <c r="H99" s="2">
        <v>0</v>
      </c>
      <c r="I99" s="4">
        <v>0</v>
      </c>
      <c r="J99" s="4"/>
      <c r="K99" s="4">
        <f t="shared" si="12"/>
        <v>0</v>
      </c>
      <c r="L99" s="38">
        <f t="shared" si="11"/>
        <v>0</v>
      </c>
      <c r="M99" s="4"/>
      <c r="N99" s="4"/>
      <c r="O99" s="4"/>
      <c r="P99" s="4"/>
      <c r="Q99" s="4">
        <f t="shared" si="13"/>
        <v>241.36</v>
      </c>
      <c r="R99" s="4">
        <f t="shared" si="14"/>
        <v>0</v>
      </c>
      <c r="S99" s="4"/>
      <c r="T99" s="4">
        <f t="shared" si="15"/>
        <v>0</v>
      </c>
      <c r="U99" s="31"/>
    </row>
    <row r="100" spans="1:21" x14ac:dyDescent="0.15">
      <c r="A100" s="31">
        <v>35</v>
      </c>
      <c r="B100" s="16" t="s">
        <v>467</v>
      </c>
      <c r="C100" s="39" t="s">
        <v>478</v>
      </c>
      <c r="D100" s="1">
        <v>1</v>
      </c>
      <c r="E100" s="1">
        <v>0.1447</v>
      </c>
      <c r="F100" s="1">
        <v>292.82</v>
      </c>
      <c r="G100" s="2">
        <f t="shared" si="10"/>
        <v>58.5</v>
      </c>
      <c r="H100" s="2">
        <v>0</v>
      </c>
      <c r="I100" s="4">
        <v>58.5</v>
      </c>
      <c r="J100" s="4"/>
      <c r="K100" s="4">
        <f t="shared" si="12"/>
        <v>5.8500000000000002E-3</v>
      </c>
      <c r="L100" s="38">
        <f t="shared" si="11"/>
        <v>0</v>
      </c>
      <c r="M100" s="4"/>
      <c r="N100" s="4"/>
      <c r="O100" s="4"/>
      <c r="P100" s="4"/>
      <c r="Q100" s="4">
        <f t="shared" si="13"/>
        <v>292.82</v>
      </c>
      <c r="R100" s="4">
        <f t="shared" si="14"/>
        <v>5.8500000000000002E-3</v>
      </c>
      <c r="S100" s="4"/>
      <c r="T100" s="4">
        <f t="shared" si="15"/>
        <v>5.8500000000000002E-3</v>
      </c>
      <c r="U100" s="31"/>
    </row>
    <row r="101" spans="1:21" x14ac:dyDescent="0.15">
      <c r="A101" s="31">
        <v>36</v>
      </c>
      <c r="B101" s="16" t="s">
        <v>467</v>
      </c>
      <c r="C101" s="39" t="s">
        <v>479</v>
      </c>
      <c r="D101" s="1">
        <v>1</v>
      </c>
      <c r="E101" s="1">
        <v>0.245</v>
      </c>
      <c r="F101" s="1">
        <v>336</v>
      </c>
      <c r="G101" s="2">
        <f t="shared" si="10"/>
        <v>0</v>
      </c>
      <c r="H101" s="2">
        <v>0</v>
      </c>
      <c r="I101" s="4">
        <v>0</v>
      </c>
      <c r="J101" s="4"/>
      <c r="K101" s="4">
        <f t="shared" si="12"/>
        <v>0</v>
      </c>
      <c r="L101" s="38">
        <f t="shared" si="11"/>
        <v>0</v>
      </c>
      <c r="M101" s="4"/>
      <c r="N101" s="4"/>
      <c r="O101" s="4"/>
      <c r="P101" s="4"/>
      <c r="Q101" s="4">
        <f t="shared" si="13"/>
        <v>336</v>
      </c>
      <c r="R101" s="4">
        <f t="shared" si="14"/>
        <v>0</v>
      </c>
      <c r="S101" s="4"/>
      <c r="T101" s="4">
        <f t="shared" si="15"/>
        <v>0</v>
      </c>
      <c r="U101" s="31"/>
    </row>
    <row r="102" spans="1:21" x14ac:dyDescent="0.15">
      <c r="A102" s="31" t="s">
        <v>480</v>
      </c>
      <c r="B102" s="27" t="s">
        <v>375</v>
      </c>
      <c r="C102" s="35">
        <f>+A295</f>
        <v>193</v>
      </c>
      <c r="D102" s="28">
        <f>SUM(D103:D295)</f>
        <v>1845</v>
      </c>
      <c r="E102" s="28">
        <f>SUM(E103:E295)</f>
        <v>51.238199999999999</v>
      </c>
      <c r="F102" s="28"/>
      <c r="G102" s="2">
        <f>H102+I102+J102</f>
        <v>459726.11</v>
      </c>
      <c r="H102" s="2">
        <f t="shared" ref="H102:T102" si="16">SUM(H103:H295)</f>
        <v>325985.31</v>
      </c>
      <c r="I102" s="2">
        <f t="shared" si="16"/>
        <v>125239.3</v>
      </c>
      <c r="J102" s="2">
        <f t="shared" si="16"/>
        <v>8501.5</v>
      </c>
      <c r="K102" s="2">
        <f t="shared" si="12"/>
        <v>71.789430999999993</v>
      </c>
      <c r="L102" s="2">
        <f t="shared" si="16"/>
        <v>0</v>
      </c>
      <c r="M102" s="2">
        <f t="shared" si="16"/>
        <v>0</v>
      </c>
      <c r="N102" s="2">
        <f t="shared" si="16"/>
        <v>0</v>
      </c>
      <c r="O102" s="2">
        <f t="shared" si="16"/>
        <v>0</v>
      </c>
      <c r="P102" s="2">
        <f t="shared" si="16"/>
        <v>15.78</v>
      </c>
      <c r="Q102" s="2"/>
      <c r="R102" s="2">
        <f t="shared" si="16"/>
        <v>56.009430999999999</v>
      </c>
      <c r="S102" s="2">
        <f t="shared" si="16"/>
        <v>15.05523</v>
      </c>
      <c r="T102" s="2">
        <f t="shared" si="16"/>
        <v>40.954200999999998</v>
      </c>
      <c r="U102" s="31"/>
    </row>
    <row r="103" spans="1:21" x14ac:dyDescent="0.15">
      <c r="A103" s="31">
        <v>1</v>
      </c>
      <c r="B103" s="17" t="s">
        <v>481</v>
      </c>
      <c r="C103" s="35" t="s">
        <v>482</v>
      </c>
      <c r="D103" s="1">
        <v>1</v>
      </c>
      <c r="E103" s="1">
        <v>5.4100000000000002E-2</v>
      </c>
      <c r="F103" s="1">
        <v>504</v>
      </c>
      <c r="G103" s="2">
        <f t="shared" ref="G103:G164" si="17">H103+I103+J103</f>
        <v>0</v>
      </c>
      <c r="H103" s="4">
        <v>0</v>
      </c>
      <c r="I103" s="4">
        <v>0</v>
      </c>
      <c r="J103" s="4">
        <v>0</v>
      </c>
      <c r="K103" s="4">
        <f t="shared" si="12"/>
        <v>0</v>
      </c>
      <c r="L103" s="38">
        <f t="shared" ref="L103:L164" si="18">+M103+N103+O103</f>
        <v>0</v>
      </c>
      <c r="M103" s="4"/>
      <c r="N103" s="4"/>
      <c r="O103" s="4"/>
      <c r="P103" s="4"/>
      <c r="Q103" s="4">
        <f t="shared" si="13"/>
        <v>504</v>
      </c>
      <c r="R103" s="4">
        <f t="shared" si="14"/>
        <v>0</v>
      </c>
      <c r="S103" s="4"/>
      <c r="T103" s="4">
        <f t="shared" si="15"/>
        <v>0</v>
      </c>
      <c r="U103" s="31"/>
    </row>
    <row r="104" spans="1:21" x14ac:dyDescent="0.15">
      <c r="A104" s="31">
        <v>2</v>
      </c>
      <c r="B104" s="17" t="s">
        <v>481</v>
      </c>
      <c r="C104" s="35" t="s">
        <v>483</v>
      </c>
      <c r="D104" s="1">
        <v>1</v>
      </c>
      <c r="E104" s="1">
        <v>0.13009999999999999</v>
      </c>
      <c r="F104" s="1">
        <v>2309</v>
      </c>
      <c r="G104" s="2">
        <f t="shared" si="17"/>
        <v>0</v>
      </c>
      <c r="H104" s="4">
        <v>0</v>
      </c>
      <c r="I104" s="4">
        <v>0</v>
      </c>
      <c r="J104" s="4">
        <v>0</v>
      </c>
      <c r="K104" s="4">
        <f t="shared" si="12"/>
        <v>0</v>
      </c>
      <c r="L104" s="38">
        <f t="shared" si="18"/>
        <v>0</v>
      </c>
      <c r="M104" s="4"/>
      <c r="N104" s="4"/>
      <c r="O104" s="4"/>
      <c r="P104" s="4"/>
      <c r="Q104" s="4">
        <f t="shared" si="13"/>
        <v>2309</v>
      </c>
      <c r="R104" s="4">
        <f t="shared" si="14"/>
        <v>0</v>
      </c>
      <c r="S104" s="4"/>
      <c r="T104" s="4">
        <f t="shared" si="15"/>
        <v>0</v>
      </c>
      <c r="U104" s="31"/>
    </row>
    <row r="105" spans="1:21" x14ac:dyDescent="0.15">
      <c r="A105" s="31">
        <v>3</v>
      </c>
      <c r="B105" s="17" t="s">
        <v>481</v>
      </c>
      <c r="C105" s="35" t="s">
        <v>484</v>
      </c>
      <c r="D105" s="1">
        <v>1</v>
      </c>
      <c r="E105" s="1">
        <v>4.2299999999999997E-2</v>
      </c>
      <c r="F105" s="1">
        <v>464</v>
      </c>
      <c r="G105" s="2">
        <f t="shared" si="17"/>
        <v>39</v>
      </c>
      <c r="H105" s="4">
        <v>0</v>
      </c>
      <c r="I105" s="4">
        <v>39</v>
      </c>
      <c r="J105" s="4">
        <v>0</v>
      </c>
      <c r="K105" s="4">
        <f t="shared" si="12"/>
        <v>3.8999999999999998E-3</v>
      </c>
      <c r="L105" s="38">
        <f t="shared" si="18"/>
        <v>0</v>
      </c>
      <c r="M105" s="4"/>
      <c r="N105" s="4"/>
      <c r="O105" s="4"/>
      <c r="P105" s="4"/>
      <c r="Q105" s="4">
        <f t="shared" si="13"/>
        <v>464</v>
      </c>
      <c r="R105" s="4">
        <f t="shared" si="14"/>
        <v>3.8999999999999998E-3</v>
      </c>
      <c r="S105" s="4"/>
      <c r="T105" s="4">
        <f t="shared" si="15"/>
        <v>3.8999999999999998E-3</v>
      </c>
      <c r="U105" s="31"/>
    </row>
    <row r="106" spans="1:21" x14ac:dyDescent="0.15">
      <c r="A106" s="31">
        <v>4</v>
      </c>
      <c r="B106" s="17" t="s">
        <v>481</v>
      </c>
      <c r="C106" s="35" t="s">
        <v>485</v>
      </c>
      <c r="D106" s="1">
        <v>11</v>
      </c>
      <c r="E106" s="1">
        <v>0.36520000000000002</v>
      </c>
      <c r="F106" s="1">
        <v>902</v>
      </c>
      <c r="G106" s="2">
        <f t="shared" si="17"/>
        <v>10</v>
      </c>
      <c r="H106" s="4">
        <v>0</v>
      </c>
      <c r="I106" s="4">
        <v>0</v>
      </c>
      <c r="J106" s="4">
        <v>10</v>
      </c>
      <c r="K106" s="4">
        <f t="shared" si="12"/>
        <v>1E-3</v>
      </c>
      <c r="L106" s="38">
        <f t="shared" si="18"/>
        <v>0</v>
      </c>
      <c r="M106" s="4"/>
      <c r="N106" s="4"/>
      <c r="O106" s="4"/>
      <c r="P106" s="4"/>
      <c r="Q106" s="4">
        <f t="shared" si="13"/>
        <v>902</v>
      </c>
      <c r="R106" s="4">
        <f t="shared" si="14"/>
        <v>1E-3</v>
      </c>
      <c r="S106" s="4"/>
      <c r="T106" s="4">
        <f t="shared" si="15"/>
        <v>1E-3</v>
      </c>
      <c r="U106" s="31"/>
    </row>
    <row r="107" spans="1:21" x14ac:dyDescent="0.15">
      <c r="A107" s="31">
        <v>5</v>
      </c>
      <c r="B107" s="17" t="s">
        <v>481</v>
      </c>
      <c r="C107" s="35" t="s">
        <v>486</v>
      </c>
      <c r="D107" s="1">
        <v>8</v>
      </c>
      <c r="E107" s="1">
        <v>0.19089999999999999</v>
      </c>
      <c r="F107" s="1">
        <v>276</v>
      </c>
      <c r="G107" s="2">
        <f t="shared" si="17"/>
        <v>0</v>
      </c>
      <c r="H107" s="4">
        <v>0</v>
      </c>
      <c r="I107" s="4">
        <v>0</v>
      </c>
      <c r="J107" s="4">
        <v>0</v>
      </c>
      <c r="K107" s="4">
        <f t="shared" si="12"/>
        <v>0</v>
      </c>
      <c r="L107" s="38">
        <f t="shared" si="18"/>
        <v>0</v>
      </c>
      <c r="M107" s="4"/>
      <c r="N107" s="4"/>
      <c r="O107" s="4"/>
      <c r="P107" s="4"/>
      <c r="Q107" s="4">
        <f t="shared" si="13"/>
        <v>276</v>
      </c>
      <c r="R107" s="4">
        <f t="shared" si="14"/>
        <v>0</v>
      </c>
      <c r="S107" s="4"/>
      <c r="T107" s="4">
        <f t="shared" si="15"/>
        <v>0</v>
      </c>
      <c r="U107" s="31"/>
    </row>
    <row r="108" spans="1:21" x14ac:dyDescent="0.15">
      <c r="A108" s="31">
        <v>6</v>
      </c>
      <c r="B108" s="17" t="s">
        <v>481</v>
      </c>
      <c r="C108" s="35" t="s">
        <v>487</v>
      </c>
      <c r="D108" s="1">
        <v>16</v>
      </c>
      <c r="E108" s="1">
        <v>0.69750000000000001</v>
      </c>
      <c r="F108" s="1">
        <v>1602</v>
      </c>
      <c r="G108" s="2">
        <f t="shared" si="17"/>
        <v>0</v>
      </c>
      <c r="H108" s="4">
        <v>0</v>
      </c>
      <c r="I108" s="4">
        <v>0</v>
      </c>
      <c r="J108" s="4">
        <v>0</v>
      </c>
      <c r="K108" s="4">
        <f t="shared" si="12"/>
        <v>0</v>
      </c>
      <c r="L108" s="38">
        <f t="shared" si="18"/>
        <v>0</v>
      </c>
      <c r="M108" s="4"/>
      <c r="N108" s="4"/>
      <c r="O108" s="4"/>
      <c r="P108" s="4"/>
      <c r="Q108" s="4">
        <f t="shared" si="13"/>
        <v>1602</v>
      </c>
      <c r="R108" s="4">
        <f t="shared" si="14"/>
        <v>0</v>
      </c>
      <c r="S108" s="4"/>
      <c r="T108" s="4">
        <f t="shared" si="15"/>
        <v>0</v>
      </c>
      <c r="U108" s="31"/>
    </row>
    <row r="109" spans="1:21" x14ac:dyDescent="0.15">
      <c r="A109" s="31">
        <v>7</v>
      </c>
      <c r="B109" s="17" t="s">
        <v>481</v>
      </c>
      <c r="C109" s="35" t="s">
        <v>488</v>
      </c>
      <c r="D109" s="1">
        <v>6</v>
      </c>
      <c r="E109" s="1">
        <v>0.19769999999999999</v>
      </c>
      <c r="F109" s="1">
        <v>172</v>
      </c>
      <c r="G109" s="2">
        <f t="shared" si="17"/>
        <v>0</v>
      </c>
      <c r="H109" s="4">
        <v>0</v>
      </c>
      <c r="I109" s="4">
        <v>0</v>
      </c>
      <c r="J109" s="4">
        <v>0</v>
      </c>
      <c r="K109" s="4">
        <f t="shared" si="12"/>
        <v>0</v>
      </c>
      <c r="L109" s="38">
        <f t="shared" si="18"/>
        <v>0</v>
      </c>
      <c r="M109" s="4"/>
      <c r="N109" s="4"/>
      <c r="O109" s="4"/>
      <c r="P109" s="4"/>
      <c r="Q109" s="4">
        <f t="shared" si="13"/>
        <v>172</v>
      </c>
      <c r="R109" s="4">
        <f t="shared" si="14"/>
        <v>0</v>
      </c>
      <c r="S109" s="4"/>
      <c r="T109" s="4">
        <f t="shared" si="15"/>
        <v>0</v>
      </c>
      <c r="U109" s="31"/>
    </row>
    <row r="110" spans="1:21" x14ac:dyDescent="0.15">
      <c r="A110" s="31">
        <v>8</v>
      </c>
      <c r="B110" s="17" t="s">
        <v>481</v>
      </c>
      <c r="C110" s="35" t="s">
        <v>489</v>
      </c>
      <c r="D110" s="1">
        <v>6</v>
      </c>
      <c r="E110" s="1">
        <v>0.189</v>
      </c>
      <c r="F110" s="1">
        <v>761</v>
      </c>
      <c r="G110" s="2">
        <f t="shared" si="17"/>
        <v>0</v>
      </c>
      <c r="H110" s="4">
        <v>0</v>
      </c>
      <c r="I110" s="4">
        <v>0</v>
      </c>
      <c r="J110" s="4">
        <v>0</v>
      </c>
      <c r="K110" s="4">
        <f t="shared" si="12"/>
        <v>0</v>
      </c>
      <c r="L110" s="38">
        <f t="shared" si="18"/>
        <v>0</v>
      </c>
      <c r="M110" s="4"/>
      <c r="N110" s="4"/>
      <c r="O110" s="4"/>
      <c r="P110" s="4"/>
      <c r="Q110" s="4">
        <f t="shared" si="13"/>
        <v>761</v>
      </c>
      <c r="R110" s="4">
        <f t="shared" si="14"/>
        <v>0</v>
      </c>
      <c r="S110" s="4"/>
      <c r="T110" s="4">
        <f t="shared" si="15"/>
        <v>0</v>
      </c>
      <c r="U110" s="31"/>
    </row>
    <row r="111" spans="1:21" x14ac:dyDescent="0.15">
      <c r="A111" s="31">
        <v>9</v>
      </c>
      <c r="B111" s="17" t="s">
        <v>481</v>
      </c>
      <c r="C111" s="35" t="s">
        <v>490</v>
      </c>
      <c r="D111" s="1">
        <v>5</v>
      </c>
      <c r="E111" s="1">
        <v>7.6300000000000007E-2</v>
      </c>
      <c r="F111" s="1">
        <v>331</v>
      </c>
      <c r="G111" s="2">
        <f t="shared" si="17"/>
        <v>0</v>
      </c>
      <c r="H111" s="4">
        <v>0</v>
      </c>
      <c r="I111" s="4">
        <v>0</v>
      </c>
      <c r="J111" s="4">
        <v>0</v>
      </c>
      <c r="K111" s="4">
        <f t="shared" si="12"/>
        <v>0</v>
      </c>
      <c r="L111" s="38">
        <f t="shared" si="18"/>
        <v>0</v>
      </c>
      <c r="M111" s="4"/>
      <c r="N111" s="4"/>
      <c r="O111" s="4"/>
      <c r="P111" s="4"/>
      <c r="Q111" s="4">
        <f t="shared" si="13"/>
        <v>331</v>
      </c>
      <c r="R111" s="4">
        <f t="shared" si="14"/>
        <v>0</v>
      </c>
      <c r="S111" s="4"/>
      <c r="T111" s="4">
        <f t="shared" si="15"/>
        <v>0</v>
      </c>
      <c r="U111" s="31"/>
    </row>
    <row r="112" spans="1:21" x14ac:dyDescent="0.15">
      <c r="A112" s="31">
        <v>10</v>
      </c>
      <c r="B112" s="17" t="s">
        <v>481</v>
      </c>
      <c r="C112" s="35" t="s">
        <v>491</v>
      </c>
      <c r="D112" s="1">
        <v>11</v>
      </c>
      <c r="E112" s="1">
        <v>0.37190000000000001</v>
      </c>
      <c r="F112" s="1">
        <v>697</v>
      </c>
      <c r="G112" s="2">
        <f t="shared" si="17"/>
        <v>0</v>
      </c>
      <c r="H112" s="4">
        <v>0</v>
      </c>
      <c r="I112" s="4">
        <v>0</v>
      </c>
      <c r="J112" s="4">
        <v>0</v>
      </c>
      <c r="K112" s="4">
        <f t="shared" si="12"/>
        <v>0</v>
      </c>
      <c r="L112" s="38">
        <f t="shared" si="18"/>
        <v>0</v>
      </c>
      <c r="M112" s="4"/>
      <c r="N112" s="4"/>
      <c r="O112" s="4"/>
      <c r="P112" s="4"/>
      <c r="Q112" s="4">
        <f t="shared" si="13"/>
        <v>697</v>
      </c>
      <c r="R112" s="4">
        <f t="shared" si="14"/>
        <v>0</v>
      </c>
      <c r="S112" s="4"/>
      <c r="T112" s="4">
        <f t="shared" si="15"/>
        <v>0</v>
      </c>
      <c r="U112" s="31"/>
    </row>
    <row r="113" spans="1:21" x14ac:dyDescent="0.15">
      <c r="A113" s="31">
        <v>11</v>
      </c>
      <c r="B113" s="17" t="s">
        <v>481</v>
      </c>
      <c r="C113" s="35" t="s">
        <v>492</v>
      </c>
      <c r="D113" s="1">
        <v>12</v>
      </c>
      <c r="E113" s="1">
        <v>0.55210000000000004</v>
      </c>
      <c r="F113" s="1">
        <v>499</v>
      </c>
      <c r="G113" s="2">
        <f t="shared" si="17"/>
        <v>0</v>
      </c>
      <c r="H113" s="4">
        <v>0</v>
      </c>
      <c r="I113" s="4">
        <v>0</v>
      </c>
      <c r="J113" s="4">
        <v>0</v>
      </c>
      <c r="K113" s="4">
        <f t="shared" si="12"/>
        <v>0</v>
      </c>
      <c r="L113" s="38">
        <f t="shared" si="18"/>
        <v>0</v>
      </c>
      <c r="M113" s="4"/>
      <c r="N113" s="4"/>
      <c r="O113" s="4"/>
      <c r="P113" s="4"/>
      <c r="Q113" s="4">
        <f t="shared" si="13"/>
        <v>499</v>
      </c>
      <c r="R113" s="4">
        <f t="shared" si="14"/>
        <v>0</v>
      </c>
      <c r="S113" s="4"/>
      <c r="T113" s="4">
        <f t="shared" si="15"/>
        <v>0</v>
      </c>
      <c r="U113" s="31"/>
    </row>
    <row r="114" spans="1:21" x14ac:dyDescent="0.15">
      <c r="A114" s="31">
        <v>12</v>
      </c>
      <c r="B114" s="17" t="s">
        <v>481</v>
      </c>
      <c r="C114" s="35" t="s">
        <v>493</v>
      </c>
      <c r="D114" s="1">
        <v>7</v>
      </c>
      <c r="E114" s="1">
        <v>0.26300000000000001</v>
      </c>
      <c r="F114" s="1">
        <v>598</v>
      </c>
      <c r="G114" s="2">
        <f t="shared" si="17"/>
        <v>0</v>
      </c>
      <c r="H114" s="4">
        <v>0</v>
      </c>
      <c r="I114" s="4">
        <v>0</v>
      </c>
      <c r="J114" s="4">
        <v>0</v>
      </c>
      <c r="K114" s="4">
        <f t="shared" si="12"/>
        <v>0</v>
      </c>
      <c r="L114" s="38">
        <f t="shared" si="18"/>
        <v>0</v>
      </c>
      <c r="M114" s="4"/>
      <c r="N114" s="4"/>
      <c r="O114" s="4"/>
      <c r="P114" s="4"/>
      <c r="Q114" s="4">
        <f t="shared" si="13"/>
        <v>598</v>
      </c>
      <c r="R114" s="4">
        <f t="shared" si="14"/>
        <v>0</v>
      </c>
      <c r="S114" s="4"/>
      <c r="T114" s="4">
        <f t="shared" si="15"/>
        <v>0</v>
      </c>
      <c r="U114" s="31"/>
    </row>
    <row r="115" spans="1:21" x14ac:dyDescent="0.15">
      <c r="A115" s="31">
        <v>13</v>
      </c>
      <c r="B115" s="17" t="s">
        <v>481</v>
      </c>
      <c r="C115" s="35" t="s">
        <v>200</v>
      </c>
      <c r="D115" s="1">
        <v>4</v>
      </c>
      <c r="E115" s="1">
        <v>0.11749999999999999</v>
      </c>
      <c r="F115" s="1">
        <v>622</v>
      </c>
      <c r="G115" s="2">
        <f t="shared" si="17"/>
        <v>0</v>
      </c>
      <c r="H115" s="4">
        <v>0</v>
      </c>
      <c r="I115" s="4">
        <v>0</v>
      </c>
      <c r="J115" s="4">
        <v>0</v>
      </c>
      <c r="K115" s="4">
        <f t="shared" si="12"/>
        <v>0</v>
      </c>
      <c r="L115" s="38">
        <f t="shared" si="18"/>
        <v>0</v>
      </c>
      <c r="M115" s="4"/>
      <c r="N115" s="4"/>
      <c r="O115" s="4"/>
      <c r="P115" s="4"/>
      <c r="Q115" s="4">
        <f t="shared" si="13"/>
        <v>622</v>
      </c>
      <c r="R115" s="4">
        <f t="shared" si="14"/>
        <v>0</v>
      </c>
      <c r="S115" s="4"/>
      <c r="T115" s="4">
        <f t="shared" si="15"/>
        <v>0</v>
      </c>
      <c r="U115" s="31"/>
    </row>
    <row r="116" spans="1:21" x14ac:dyDescent="0.15">
      <c r="A116" s="31">
        <v>14</v>
      </c>
      <c r="B116" s="17" t="s">
        <v>481</v>
      </c>
      <c r="C116" s="35" t="s">
        <v>494</v>
      </c>
      <c r="D116" s="1">
        <v>5</v>
      </c>
      <c r="E116" s="1">
        <v>0.1123</v>
      </c>
      <c r="F116" s="1">
        <v>196</v>
      </c>
      <c r="G116" s="2">
        <f t="shared" si="17"/>
        <v>70.5</v>
      </c>
      <c r="H116" s="4">
        <v>0</v>
      </c>
      <c r="I116" s="4">
        <v>0</v>
      </c>
      <c r="J116" s="4">
        <v>70.5</v>
      </c>
      <c r="K116" s="4">
        <f t="shared" si="12"/>
        <v>7.0499999999999998E-3</v>
      </c>
      <c r="L116" s="38">
        <f t="shared" si="18"/>
        <v>0</v>
      </c>
      <c r="M116" s="4"/>
      <c r="N116" s="4"/>
      <c r="O116" s="4"/>
      <c r="P116" s="4"/>
      <c r="Q116" s="4">
        <f t="shared" si="13"/>
        <v>196</v>
      </c>
      <c r="R116" s="4">
        <f t="shared" si="14"/>
        <v>7.0499999999999998E-3</v>
      </c>
      <c r="S116" s="4"/>
      <c r="T116" s="4">
        <f t="shared" si="15"/>
        <v>7.0499999999999998E-3</v>
      </c>
      <c r="U116" s="31"/>
    </row>
    <row r="117" spans="1:21" x14ac:dyDescent="0.15">
      <c r="A117" s="31">
        <v>15</v>
      </c>
      <c r="B117" s="17" t="s">
        <v>481</v>
      </c>
      <c r="C117" s="35" t="s">
        <v>495</v>
      </c>
      <c r="D117" s="1">
        <v>7</v>
      </c>
      <c r="E117" s="1">
        <v>0.23799999999999999</v>
      </c>
      <c r="F117" s="1">
        <v>354</v>
      </c>
      <c r="G117" s="2">
        <f t="shared" si="17"/>
        <v>1166.3</v>
      </c>
      <c r="H117" s="4">
        <v>929.3</v>
      </c>
      <c r="I117" s="4">
        <v>237</v>
      </c>
      <c r="J117" s="4">
        <v>0</v>
      </c>
      <c r="K117" s="4">
        <f t="shared" si="12"/>
        <v>0.11663</v>
      </c>
      <c r="L117" s="38">
        <f t="shared" si="18"/>
        <v>0</v>
      </c>
      <c r="M117" s="4"/>
      <c r="N117" s="4"/>
      <c r="O117" s="4"/>
      <c r="P117" s="4"/>
      <c r="Q117" s="4">
        <f t="shared" si="13"/>
        <v>354</v>
      </c>
      <c r="R117" s="4">
        <f t="shared" si="14"/>
        <v>0.11663</v>
      </c>
      <c r="S117" s="4"/>
      <c r="T117" s="4">
        <f t="shared" si="15"/>
        <v>0.11663</v>
      </c>
      <c r="U117" s="31"/>
    </row>
    <row r="118" spans="1:21" x14ac:dyDescent="0.15">
      <c r="A118" s="31">
        <v>16</v>
      </c>
      <c r="B118" s="17" t="s">
        <v>481</v>
      </c>
      <c r="C118" s="35" t="s">
        <v>496</v>
      </c>
      <c r="D118" s="1">
        <v>8</v>
      </c>
      <c r="E118" s="1">
        <v>0.17849999999999999</v>
      </c>
      <c r="F118" s="1">
        <v>108</v>
      </c>
      <c r="G118" s="2">
        <f t="shared" si="17"/>
        <v>118.65</v>
      </c>
      <c r="H118" s="4">
        <v>118.65</v>
      </c>
      <c r="I118" s="4">
        <v>0</v>
      </c>
      <c r="J118" s="4">
        <v>0</v>
      </c>
      <c r="K118" s="4">
        <f t="shared" si="12"/>
        <v>1.1865000000000001E-2</v>
      </c>
      <c r="L118" s="38">
        <f t="shared" si="18"/>
        <v>0</v>
      </c>
      <c r="M118" s="4"/>
      <c r="N118" s="4"/>
      <c r="O118" s="4"/>
      <c r="P118" s="4"/>
      <c r="Q118" s="4">
        <f t="shared" si="13"/>
        <v>108</v>
      </c>
      <c r="R118" s="4">
        <f t="shared" si="14"/>
        <v>1.1865000000000001E-2</v>
      </c>
      <c r="S118" s="4"/>
      <c r="T118" s="4">
        <f t="shared" si="15"/>
        <v>1.1865000000000001E-2</v>
      </c>
      <c r="U118" s="31"/>
    </row>
    <row r="119" spans="1:21" x14ac:dyDescent="0.15">
      <c r="A119" s="31">
        <v>17</v>
      </c>
      <c r="B119" s="17" t="s">
        <v>481</v>
      </c>
      <c r="C119" s="35" t="s">
        <v>497</v>
      </c>
      <c r="D119" s="1">
        <v>5</v>
      </c>
      <c r="E119" s="1">
        <v>0.11749999999999999</v>
      </c>
      <c r="F119" s="1">
        <v>65</v>
      </c>
      <c r="G119" s="2">
        <f t="shared" si="17"/>
        <v>666.9</v>
      </c>
      <c r="H119" s="4">
        <v>666.9</v>
      </c>
      <c r="I119" s="4">
        <v>0</v>
      </c>
      <c r="J119" s="4">
        <v>0</v>
      </c>
      <c r="K119" s="4">
        <f t="shared" si="12"/>
        <v>6.6689999999999999E-2</v>
      </c>
      <c r="L119" s="38">
        <f t="shared" si="18"/>
        <v>0</v>
      </c>
      <c r="M119" s="4"/>
      <c r="N119" s="4"/>
      <c r="O119" s="4"/>
      <c r="P119" s="4"/>
      <c r="Q119" s="4">
        <f t="shared" si="13"/>
        <v>65</v>
      </c>
      <c r="R119" s="4">
        <f t="shared" si="14"/>
        <v>6.6689999999999999E-2</v>
      </c>
      <c r="S119" s="4"/>
      <c r="T119" s="4">
        <f t="shared" si="15"/>
        <v>6.6689999999999999E-2</v>
      </c>
      <c r="U119" s="31"/>
    </row>
    <row r="120" spans="1:21" x14ac:dyDescent="0.15">
      <c r="A120" s="31">
        <v>18</v>
      </c>
      <c r="B120" s="17" t="s">
        <v>481</v>
      </c>
      <c r="C120" s="35" t="s">
        <v>498</v>
      </c>
      <c r="D120" s="1">
        <v>4</v>
      </c>
      <c r="E120" s="1">
        <v>0.09</v>
      </c>
      <c r="F120" s="1">
        <v>42</v>
      </c>
      <c r="G120" s="2">
        <f t="shared" si="17"/>
        <v>793.2</v>
      </c>
      <c r="H120" s="4">
        <v>793.2</v>
      </c>
      <c r="I120" s="4">
        <v>0</v>
      </c>
      <c r="J120" s="4">
        <v>0</v>
      </c>
      <c r="K120" s="4">
        <f t="shared" si="12"/>
        <v>0.23796</v>
      </c>
      <c r="L120" s="38">
        <f t="shared" si="18"/>
        <v>0</v>
      </c>
      <c r="M120" s="4"/>
      <c r="N120" s="4"/>
      <c r="O120" s="4"/>
      <c r="P120" s="4"/>
      <c r="Q120" s="4">
        <f t="shared" si="13"/>
        <v>42</v>
      </c>
      <c r="R120" s="4">
        <f t="shared" si="14"/>
        <v>0.23796</v>
      </c>
      <c r="S120" s="4">
        <f t="shared" ref="S120:S144" si="19">+G120*0.0003</f>
        <v>0.23796</v>
      </c>
      <c r="T120" s="4"/>
      <c r="U120" s="31"/>
    </row>
    <row r="121" spans="1:21" x14ac:dyDescent="0.15">
      <c r="A121" s="31">
        <v>19</v>
      </c>
      <c r="B121" s="17" t="s">
        <v>481</v>
      </c>
      <c r="C121" s="35" t="s">
        <v>499</v>
      </c>
      <c r="D121" s="1">
        <v>1</v>
      </c>
      <c r="E121" s="1">
        <v>6.6000000000000003E-2</v>
      </c>
      <c r="F121" s="1">
        <v>217</v>
      </c>
      <c r="G121" s="2">
        <f t="shared" si="17"/>
        <v>0</v>
      </c>
      <c r="H121" s="4">
        <v>0</v>
      </c>
      <c r="I121" s="4">
        <v>0</v>
      </c>
      <c r="J121" s="4">
        <v>0</v>
      </c>
      <c r="K121" s="4">
        <f t="shared" si="12"/>
        <v>0</v>
      </c>
      <c r="L121" s="38">
        <f t="shared" si="18"/>
        <v>0</v>
      </c>
      <c r="M121" s="4"/>
      <c r="N121" s="4"/>
      <c r="O121" s="4"/>
      <c r="P121" s="4"/>
      <c r="Q121" s="4">
        <f t="shared" si="13"/>
        <v>217</v>
      </c>
      <c r="R121" s="4">
        <f t="shared" si="14"/>
        <v>0</v>
      </c>
      <c r="S121" s="4"/>
      <c r="T121" s="4">
        <f t="shared" si="15"/>
        <v>0</v>
      </c>
      <c r="U121" s="31"/>
    </row>
    <row r="122" spans="1:21" x14ac:dyDescent="0.15">
      <c r="A122" s="31">
        <v>20</v>
      </c>
      <c r="B122" s="17" t="s">
        <v>481</v>
      </c>
      <c r="C122" s="35" t="s">
        <v>500</v>
      </c>
      <c r="D122" s="1">
        <v>8</v>
      </c>
      <c r="E122" s="1">
        <v>0.75600000000000001</v>
      </c>
      <c r="F122" s="1">
        <v>197</v>
      </c>
      <c r="G122" s="2">
        <f t="shared" si="17"/>
        <v>1264.3499999999999</v>
      </c>
      <c r="H122" s="4">
        <v>1250.8499999999999</v>
      </c>
      <c r="I122" s="4">
        <v>13.5</v>
      </c>
      <c r="J122" s="4">
        <v>0</v>
      </c>
      <c r="K122" s="4">
        <f t="shared" si="12"/>
        <v>0.12643499999999999</v>
      </c>
      <c r="L122" s="38">
        <f t="shared" si="18"/>
        <v>0</v>
      </c>
      <c r="M122" s="4"/>
      <c r="N122" s="4"/>
      <c r="O122" s="4"/>
      <c r="P122" s="4"/>
      <c r="Q122" s="4">
        <f t="shared" si="13"/>
        <v>197</v>
      </c>
      <c r="R122" s="4">
        <f t="shared" si="14"/>
        <v>0.12643499999999999</v>
      </c>
      <c r="S122" s="4"/>
      <c r="T122" s="4">
        <f t="shared" si="15"/>
        <v>0.12643499999999999</v>
      </c>
      <c r="U122" s="31"/>
    </row>
    <row r="123" spans="1:21" x14ac:dyDescent="0.15">
      <c r="A123" s="31">
        <v>21</v>
      </c>
      <c r="B123" s="17" t="s">
        <v>481</v>
      </c>
      <c r="C123" s="35" t="s">
        <v>501</v>
      </c>
      <c r="D123" s="1">
        <v>33</v>
      </c>
      <c r="E123" s="1">
        <v>1.0786</v>
      </c>
      <c r="F123" s="1">
        <v>682</v>
      </c>
      <c r="G123" s="2">
        <f t="shared" si="17"/>
        <v>1088.8499999999999</v>
      </c>
      <c r="H123" s="4">
        <v>730.35</v>
      </c>
      <c r="I123" s="4">
        <v>358.5</v>
      </c>
      <c r="J123" s="4">
        <v>0</v>
      </c>
      <c r="K123" s="4">
        <f t="shared" si="12"/>
        <v>0.108885</v>
      </c>
      <c r="L123" s="38">
        <f t="shared" si="18"/>
        <v>0</v>
      </c>
      <c r="M123" s="4"/>
      <c r="N123" s="4"/>
      <c r="O123" s="4"/>
      <c r="P123" s="4"/>
      <c r="Q123" s="4">
        <f t="shared" si="13"/>
        <v>682</v>
      </c>
      <c r="R123" s="4">
        <f t="shared" si="14"/>
        <v>0.108885</v>
      </c>
      <c r="S123" s="4"/>
      <c r="T123" s="4">
        <f t="shared" si="15"/>
        <v>0.108885</v>
      </c>
      <c r="U123" s="31"/>
    </row>
    <row r="124" spans="1:21" x14ac:dyDescent="0.15">
      <c r="A124" s="31">
        <v>22</v>
      </c>
      <c r="B124" s="17" t="s">
        <v>481</v>
      </c>
      <c r="C124" s="35" t="s">
        <v>502</v>
      </c>
      <c r="D124" s="1">
        <v>5</v>
      </c>
      <c r="E124" s="1">
        <v>0.1668</v>
      </c>
      <c r="F124" s="1">
        <v>105</v>
      </c>
      <c r="G124" s="2">
        <f t="shared" si="17"/>
        <v>0</v>
      </c>
      <c r="H124" s="4">
        <v>0</v>
      </c>
      <c r="I124" s="4">
        <v>0</v>
      </c>
      <c r="J124" s="4">
        <v>0</v>
      </c>
      <c r="K124" s="4">
        <f t="shared" si="12"/>
        <v>0</v>
      </c>
      <c r="L124" s="38">
        <f t="shared" si="18"/>
        <v>0</v>
      </c>
      <c r="M124" s="4"/>
      <c r="N124" s="4"/>
      <c r="O124" s="4"/>
      <c r="P124" s="4"/>
      <c r="Q124" s="4">
        <f t="shared" si="13"/>
        <v>105</v>
      </c>
      <c r="R124" s="4">
        <f t="shared" si="14"/>
        <v>0</v>
      </c>
      <c r="S124" s="4"/>
      <c r="T124" s="4">
        <f t="shared" si="15"/>
        <v>0</v>
      </c>
      <c r="U124" s="31"/>
    </row>
    <row r="125" spans="1:21" x14ac:dyDescent="0.15">
      <c r="A125" s="31">
        <v>23</v>
      </c>
      <c r="B125" s="17" t="s">
        <v>481</v>
      </c>
      <c r="C125" s="35" t="s">
        <v>503</v>
      </c>
      <c r="D125" s="1">
        <v>14</v>
      </c>
      <c r="E125" s="1">
        <v>0.62070000000000003</v>
      </c>
      <c r="F125" s="1">
        <v>765</v>
      </c>
      <c r="G125" s="2">
        <f t="shared" si="17"/>
        <v>798.45</v>
      </c>
      <c r="H125" s="4">
        <v>280.95</v>
      </c>
      <c r="I125" s="4">
        <v>517.5</v>
      </c>
      <c r="J125" s="4">
        <v>0</v>
      </c>
      <c r="K125" s="4">
        <f t="shared" si="12"/>
        <v>7.9844999999999999E-2</v>
      </c>
      <c r="L125" s="38">
        <f t="shared" si="18"/>
        <v>0</v>
      </c>
      <c r="M125" s="4"/>
      <c r="N125" s="4"/>
      <c r="O125" s="4"/>
      <c r="P125" s="4"/>
      <c r="Q125" s="4">
        <f t="shared" si="13"/>
        <v>765</v>
      </c>
      <c r="R125" s="4">
        <f t="shared" si="14"/>
        <v>7.9844999999999999E-2</v>
      </c>
      <c r="S125" s="4"/>
      <c r="T125" s="4">
        <f t="shared" si="15"/>
        <v>7.9844999999999999E-2</v>
      </c>
      <c r="U125" s="31"/>
    </row>
    <row r="126" spans="1:21" x14ac:dyDescent="0.15">
      <c r="A126" s="31">
        <v>24</v>
      </c>
      <c r="B126" s="17" t="s">
        <v>481</v>
      </c>
      <c r="C126" s="35" t="s">
        <v>504</v>
      </c>
      <c r="D126" s="1">
        <v>7</v>
      </c>
      <c r="E126" s="1">
        <v>0.19889999999999999</v>
      </c>
      <c r="F126" s="1">
        <v>169</v>
      </c>
      <c r="G126" s="2">
        <f t="shared" si="17"/>
        <v>327.14999999999998</v>
      </c>
      <c r="H126" s="4">
        <v>217.65</v>
      </c>
      <c r="I126" s="4">
        <v>109.5</v>
      </c>
      <c r="J126" s="4">
        <v>0</v>
      </c>
      <c r="K126" s="4">
        <f t="shared" si="12"/>
        <v>3.2715000000000001E-2</v>
      </c>
      <c r="L126" s="38">
        <f t="shared" si="18"/>
        <v>0</v>
      </c>
      <c r="M126" s="4"/>
      <c r="N126" s="4"/>
      <c r="O126" s="4"/>
      <c r="P126" s="4"/>
      <c r="Q126" s="4">
        <f t="shared" si="13"/>
        <v>169</v>
      </c>
      <c r="R126" s="4">
        <f t="shared" si="14"/>
        <v>3.2715000000000001E-2</v>
      </c>
      <c r="S126" s="4"/>
      <c r="T126" s="4">
        <f t="shared" si="15"/>
        <v>3.2715000000000001E-2</v>
      </c>
      <c r="U126" s="31"/>
    </row>
    <row r="127" spans="1:21" x14ac:dyDescent="0.15">
      <c r="A127" s="31">
        <v>25</v>
      </c>
      <c r="B127" s="17" t="s">
        <v>481</v>
      </c>
      <c r="C127" s="35" t="s">
        <v>505</v>
      </c>
      <c r="D127" s="1">
        <v>9</v>
      </c>
      <c r="E127" s="1">
        <v>0.20219999999999999</v>
      </c>
      <c r="F127" s="1">
        <v>1897</v>
      </c>
      <c r="G127" s="2">
        <f t="shared" si="17"/>
        <v>33</v>
      </c>
      <c r="H127" s="4">
        <v>0</v>
      </c>
      <c r="I127" s="4">
        <v>33</v>
      </c>
      <c r="J127" s="4">
        <v>0</v>
      </c>
      <c r="K127" s="4">
        <f t="shared" si="12"/>
        <v>3.3E-3</v>
      </c>
      <c r="L127" s="38">
        <f t="shared" si="18"/>
        <v>0</v>
      </c>
      <c r="M127" s="4"/>
      <c r="N127" s="4"/>
      <c r="O127" s="4"/>
      <c r="P127" s="4"/>
      <c r="Q127" s="4">
        <f t="shared" si="13"/>
        <v>1897</v>
      </c>
      <c r="R127" s="4">
        <f t="shared" si="14"/>
        <v>3.3E-3</v>
      </c>
      <c r="S127" s="4"/>
      <c r="T127" s="4">
        <f t="shared" si="15"/>
        <v>3.3E-3</v>
      </c>
      <c r="U127" s="31"/>
    </row>
    <row r="128" spans="1:21" x14ac:dyDescent="0.15">
      <c r="A128" s="31">
        <v>26</v>
      </c>
      <c r="B128" s="17" t="s">
        <v>481</v>
      </c>
      <c r="C128" s="35" t="s">
        <v>506</v>
      </c>
      <c r="D128" s="1">
        <v>10</v>
      </c>
      <c r="E128" s="1">
        <v>0.25130000000000002</v>
      </c>
      <c r="F128" s="1">
        <v>736</v>
      </c>
      <c r="G128" s="2">
        <f t="shared" si="17"/>
        <v>0</v>
      </c>
      <c r="H128" s="4">
        <v>0</v>
      </c>
      <c r="I128" s="4">
        <v>0</v>
      </c>
      <c r="J128" s="4">
        <v>0</v>
      </c>
      <c r="K128" s="4">
        <f t="shared" si="12"/>
        <v>0</v>
      </c>
      <c r="L128" s="38">
        <f t="shared" si="18"/>
        <v>0</v>
      </c>
      <c r="M128" s="4"/>
      <c r="N128" s="4"/>
      <c r="O128" s="4"/>
      <c r="P128" s="4"/>
      <c r="Q128" s="4">
        <f t="shared" si="13"/>
        <v>736</v>
      </c>
      <c r="R128" s="4">
        <f t="shared" si="14"/>
        <v>0</v>
      </c>
      <c r="S128" s="4"/>
      <c r="T128" s="4">
        <f t="shared" si="15"/>
        <v>0</v>
      </c>
      <c r="U128" s="31"/>
    </row>
    <row r="129" spans="1:21" x14ac:dyDescent="0.15">
      <c r="A129" s="31">
        <v>27</v>
      </c>
      <c r="B129" s="17" t="s">
        <v>481</v>
      </c>
      <c r="C129" s="35" t="s">
        <v>507</v>
      </c>
      <c r="D129" s="1">
        <v>7</v>
      </c>
      <c r="E129" s="1">
        <v>0.46200000000000002</v>
      </c>
      <c r="F129" s="1">
        <v>130</v>
      </c>
      <c r="G129" s="2">
        <f t="shared" si="17"/>
        <v>58.95</v>
      </c>
      <c r="H129" s="4">
        <v>58.95</v>
      </c>
      <c r="I129" s="4">
        <v>0</v>
      </c>
      <c r="J129" s="4">
        <v>0</v>
      </c>
      <c r="K129" s="4">
        <f t="shared" si="12"/>
        <v>5.8950000000000001E-3</v>
      </c>
      <c r="L129" s="38">
        <f t="shared" si="18"/>
        <v>0</v>
      </c>
      <c r="M129" s="4"/>
      <c r="N129" s="4"/>
      <c r="O129" s="4"/>
      <c r="P129" s="4"/>
      <c r="Q129" s="4">
        <f t="shared" si="13"/>
        <v>130</v>
      </c>
      <c r="R129" s="4">
        <f t="shared" si="14"/>
        <v>5.8950000000000001E-3</v>
      </c>
      <c r="S129" s="4"/>
      <c r="T129" s="4">
        <f t="shared" si="15"/>
        <v>5.8950000000000001E-3</v>
      </c>
      <c r="U129" s="31"/>
    </row>
    <row r="130" spans="1:21" x14ac:dyDescent="0.15">
      <c r="A130" s="31">
        <v>28</v>
      </c>
      <c r="B130" s="17" t="s">
        <v>481</v>
      </c>
      <c r="C130" s="35" t="s">
        <v>508</v>
      </c>
      <c r="D130" s="1">
        <v>6</v>
      </c>
      <c r="E130" s="1">
        <v>0.36730000000000002</v>
      </c>
      <c r="F130" s="1">
        <v>88</v>
      </c>
      <c r="G130" s="2">
        <f t="shared" si="17"/>
        <v>4021.85</v>
      </c>
      <c r="H130" s="4">
        <v>4021.85</v>
      </c>
      <c r="I130" s="4">
        <v>0</v>
      </c>
      <c r="J130" s="4">
        <v>0</v>
      </c>
      <c r="K130" s="4">
        <f t="shared" si="12"/>
        <v>0.40218500000000001</v>
      </c>
      <c r="L130" s="38">
        <f t="shared" si="18"/>
        <v>0</v>
      </c>
      <c r="M130" s="4"/>
      <c r="N130" s="4"/>
      <c r="O130" s="4"/>
      <c r="P130" s="4"/>
      <c r="Q130" s="4">
        <f t="shared" si="13"/>
        <v>88</v>
      </c>
      <c r="R130" s="4">
        <f t="shared" si="14"/>
        <v>0.40218500000000001</v>
      </c>
      <c r="S130" s="4"/>
      <c r="T130" s="4">
        <f t="shared" si="15"/>
        <v>0.40218500000000001</v>
      </c>
      <c r="U130" s="31"/>
    </row>
    <row r="131" spans="1:21" x14ac:dyDescent="0.15">
      <c r="A131" s="31">
        <v>29</v>
      </c>
      <c r="B131" s="17" t="s">
        <v>481</v>
      </c>
      <c r="C131" s="35" t="s">
        <v>509</v>
      </c>
      <c r="D131" s="1">
        <v>3</v>
      </c>
      <c r="E131" s="1">
        <v>0.311</v>
      </c>
      <c r="F131" s="1">
        <v>69</v>
      </c>
      <c r="G131" s="2">
        <f t="shared" si="17"/>
        <v>4272.1499999999996</v>
      </c>
      <c r="H131" s="4">
        <v>4272.1499999999996</v>
      </c>
      <c r="I131" s="4">
        <v>0</v>
      </c>
      <c r="J131" s="4">
        <v>0</v>
      </c>
      <c r="K131" s="4">
        <f t="shared" si="12"/>
        <v>0.42721500000000001</v>
      </c>
      <c r="L131" s="38">
        <f t="shared" si="18"/>
        <v>0</v>
      </c>
      <c r="M131" s="4"/>
      <c r="N131" s="4"/>
      <c r="O131" s="4"/>
      <c r="P131" s="4"/>
      <c r="Q131" s="4">
        <f t="shared" si="13"/>
        <v>69</v>
      </c>
      <c r="R131" s="4">
        <f t="shared" si="14"/>
        <v>0.42721500000000001</v>
      </c>
      <c r="S131" s="4"/>
      <c r="T131" s="4">
        <f t="shared" si="15"/>
        <v>0.42721500000000001</v>
      </c>
      <c r="U131" s="31"/>
    </row>
    <row r="132" spans="1:21" x14ac:dyDescent="0.15">
      <c r="A132" s="31">
        <v>30</v>
      </c>
      <c r="B132" s="17" t="s">
        <v>510</v>
      </c>
      <c r="C132" s="1" t="s">
        <v>511</v>
      </c>
      <c r="D132" s="1">
        <v>9</v>
      </c>
      <c r="E132" s="1">
        <v>0.13059999999999999</v>
      </c>
      <c r="F132" s="1">
        <v>28.53</v>
      </c>
      <c r="G132" s="2">
        <f t="shared" si="17"/>
        <v>6796</v>
      </c>
      <c r="H132" s="4">
        <v>796</v>
      </c>
      <c r="I132" s="4">
        <v>6000</v>
      </c>
      <c r="J132" s="4">
        <v>0</v>
      </c>
      <c r="K132" s="4">
        <f t="shared" si="12"/>
        <v>2.0388000000000002</v>
      </c>
      <c r="L132" s="38">
        <f t="shared" si="18"/>
        <v>0</v>
      </c>
      <c r="M132" s="4"/>
      <c r="N132" s="4"/>
      <c r="O132" s="4"/>
      <c r="P132" s="4"/>
      <c r="Q132" s="4">
        <f t="shared" si="13"/>
        <v>28.53</v>
      </c>
      <c r="R132" s="4">
        <f t="shared" si="14"/>
        <v>2.0388000000000002</v>
      </c>
      <c r="S132" s="4">
        <f t="shared" si="19"/>
        <v>2.0388000000000002</v>
      </c>
      <c r="T132" s="4"/>
      <c r="U132" s="31"/>
    </row>
    <row r="133" spans="1:21" x14ac:dyDescent="0.15">
      <c r="A133" s="31">
        <v>31</v>
      </c>
      <c r="B133" s="17" t="s">
        <v>510</v>
      </c>
      <c r="C133" s="1" t="s">
        <v>436</v>
      </c>
      <c r="D133" s="1">
        <v>9</v>
      </c>
      <c r="E133" s="1">
        <v>0.16900000000000001</v>
      </c>
      <c r="F133" s="1">
        <v>517.83000000000004</v>
      </c>
      <c r="G133" s="2">
        <f t="shared" si="17"/>
        <v>670</v>
      </c>
      <c r="H133" s="4">
        <v>670</v>
      </c>
      <c r="I133" s="4">
        <v>0</v>
      </c>
      <c r="J133" s="4">
        <v>0</v>
      </c>
      <c r="K133" s="4">
        <f t="shared" si="12"/>
        <v>6.7000000000000004E-2</v>
      </c>
      <c r="L133" s="38">
        <f t="shared" si="18"/>
        <v>0</v>
      </c>
      <c r="M133" s="4"/>
      <c r="N133" s="4"/>
      <c r="O133" s="4"/>
      <c r="P133" s="4"/>
      <c r="Q133" s="4">
        <f t="shared" si="13"/>
        <v>517.83000000000004</v>
      </c>
      <c r="R133" s="4">
        <f t="shared" si="14"/>
        <v>6.7000000000000004E-2</v>
      </c>
      <c r="S133" s="4"/>
      <c r="T133" s="4">
        <f t="shared" si="15"/>
        <v>6.7000000000000004E-2</v>
      </c>
      <c r="U133" s="31"/>
    </row>
    <row r="134" spans="1:21" x14ac:dyDescent="0.15">
      <c r="A134" s="31">
        <v>32</v>
      </c>
      <c r="B134" s="17" t="s">
        <v>510</v>
      </c>
      <c r="C134" s="1" t="s">
        <v>512</v>
      </c>
      <c r="D134" s="1">
        <v>8</v>
      </c>
      <c r="E134" s="1">
        <v>0.1439</v>
      </c>
      <c r="F134" s="1">
        <v>180.36</v>
      </c>
      <c r="G134" s="2">
        <f t="shared" si="17"/>
        <v>440</v>
      </c>
      <c r="H134" s="4">
        <v>440</v>
      </c>
      <c r="I134" s="4">
        <v>0</v>
      </c>
      <c r="J134" s="4">
        <v>0</v>
      </c>
      <c r="K134" s="4">
        <f t="shared" si="12"/>
        <v>4.3999999999999997E-2</v>
      </c>
      <c r="L134" s="38">
        <f t="shared" si="18"/>
        <v>0</v>
      </c>
      <c r="M134" s="4"/>
      <c r="N134" s="4"/>
      <c r="O134" s="4"/>
      <c r="P134" s="4"/>
      <c r="Q134" s="4">
        <f t="shared" si="13"/>
        <v>180.36</v>
      </c>
      <c r="R134" s="4">
        <f t="shared" si="14"/>
        <v>4.3999999999999997E-2</v>
      </c>
      <c r="S134" s="4"/>
      <c r="T134" s="4">
        <f t="shared" si="15"/>
        <v>4.3999999999999997E-2</v>
      </c>
      <c r="U134" s="31"/>
    </row>
    <row r="135" spans="1:21" x14ac:dyDescent="0.15">
      <c r="A135" s="31">
        <v>33</v>
      </c>
      <c r="B135" s="17" t="s">
        <v>510</v>
      </c>
      <c r="C135" s="1" t="s">
        <v>513</v>
      </c>
      <c r="D135" s="1">
        <v>18</v>
      </c>
      <c r="E135" s="1">
        <v>0.38500000000000001</v>
      </c>
      <c r="F135" s="1">
        <v>323.25</v>
      </c>
      <c r="G135" s="2">
        <f t="shared" si="17"/>
        <v>1526</v>
      </c>
      <c r="H135" s="4">
        <v>1526</v>
      </c>
      <c r="I135" s="4">
        <v>0</v>
      </c>
      <c r="J135" s="4">
        <v>0</v>
      </c>
      <c r="K135" s="4">
        <f t="shared" si="12"/>
        <v>0.15260000000000001</v>
      </c>
      <c r="L135" s="38">
        <f t="shared" si="18"/>
        <v>0</v>
      </c>
      <c r="M135" s="4"/>
      <c r="N135" s="4"/>
      <c r="O135" s="4"/>
      <c r="P135" s="4"/>
      <c r="Q135" s="4">
        <f t="shared" si="13"/>
        <v>323.25</v>
      </c>
      <c r="R135" s="4">
        <f t="shared" si="14"/>
        <v>0.15260000000000001</v>
      </c>
      <c r="S135" s="4"/>
      <c r="T135" s="4">
        <f t="shared" si="15"/>
        <v>0.15260000000000001</v>
      </c>
      <c r="U135" s="31"/>
    </row>
    <row r="136" spans="1:21" x14ac:dyDescent="0.15">
      <c r="A136" s="31">
        <v>34</v>
      </c>
      <c r="B136" s="17" t="s">
        <v>510</v>
      </c>
      <c r="C136" s="1" t="s">
        <v>514</v>
      </c>
      <c r="D136" s="1">
        <v>13</v>
      </c>
      <c r="E136" s="1">
        <v>0.35639999999999999</v>
      </c>
      <c r="F136" s="1">
        <v>40.58</v>
      </c>
      <c r="G136" s="2">
        <f t="shared" si="17"/>
        <v>1500</v>
      </c>
      <c r="H136" s="4">
        <v>1500</v>
      </c>
      <c r="I136" s="4">
        <v>0</v>
      </c>
      <c r="J136" s="4">
        <v>0</v>
      </c>
      <c r="K136" s="4">
        <f t="shared" si="12"/>
        <v>0.45</v>
      </c>
      <c r="L136" s="38">
        <f t="shared" si="18"/>
        <v>0</v>
      </c>
      <c r="M136" s="4"/>
      <c r="N136" s="4"/>
      <c r="O136" s="4"/>
      <c r="P136" s="4"/>
      <c r="Q136" s="4">
        <f t="shared" si="13"/>
        <v>40.58</v>
      </c>
      <c r="R136" s="4">
        <f t="shared" si="14"/>
        <v>0.45</v>
      </c>
      <c r="S136" s="4">
        <f t="shared" si="19"/>
        <v>0.45</v>
      </c>
      <c r="T136" s="4"/>
      <c r="U136" s="31"/>
    </row>
    <row r="137" spans="1:21" x14ac:dyDescent="0.15">
      <c r="A137" s="31">
        <v>35</v>
      </c>
      <c r="B137" s="17" t="s">
        <v>510</v>
      </c>
      <c r="C137" s="1" t="s">
        <v>515</v>
      </c>
      <c r="D137" s="1">
        <v>15</v>
      </c>
      <c r="E137" s="1">
        <v>0.3503</v>
      </c>
      <c r="F137" s="1">
        <v>115.2</v>
      </c>
      <c r="G137" s="2">
        <f t="shared" si="17"/>
        <v>958</v>
      </c>
      <c r="H137" s="4">
        <v>958</v>
      </c>
      <c r="I137" s="4">
        <v>0</v>
      </c>
      <c r="J137" s="4">
        <v>0</v>
      </c>
      <c r="K137" s="4">
        <f t="shared" si="12"/>
        <v>9.5799999999999996E-2</v>
      </c>
      <c r="L137" s="38">
        <f t="shared" si="18"/>
        <v>0</v>
      </c>
      <c r="M137" s="4"/>
      <c r="N137" s="4"/>
      <c r="O137" s="4"/>
      <c r="P137" s="4"/>
      <c r="Q137" s="4">
        <f t="shared" si="13"/>
        <v>115.2</v>
      </c>
      <c r="R137" s="4">
        <f t="shared" si="14"/>
        <v>9.5799999999999996E-2</v>
      </c>
      <c r="S137" s="4"/>
      <c r="T137" s="4">
        <f t="shared" si="15"/>
        <v>9.5799999999999996E-2</v>
      </c>
      <c r="U137" s="31"/>
    </row>
    <row r="138" spans="1:21" x14ac:dyDescent="0.15">
      <c r="A138" s="31">
        <v>36</v>
      </c>
      <c r="B138" s="17" t="s">
        <v>510</v>
      </c>
      <c r="C138" s="1" t="s">
        <v>516</v>
      </c>
      <c r="D138" s="1">
        <v>22</v>
      </c>
      <c r="E138" s="1">
        <v>0.443</v>
      </c>
      <c r="F138" s="1">
        <v>148.19999999999999</v>
      </c>
      <c r="G138" s="2">
        <f t="shared" si="17"/>
        <v>1400</v>
      </c>
      <c r="H138" s="4">
        <v>1400</v>
      </c>
      <c r="I138" s="4">
        <v>0</v>
      </c>
      <c r="J138" s="4">
        <v>0</v>
      </c>
      <c r="K138" s="4">
        <f t="shared" ref="K138:K201" si="20">+L138+P138+R138</f>
        <v>0.14000000000000001</v>
      </c>
      <c r="L138" s="38">
        <f t="shared" si="18"/>
        <v>0</v>
      </c>
      <c r="M138" s="4"/>
      <c r="N138" s="4"/>
      <c r="O138" s="4"/>
      <c r="P138" s="4"/>
      <c r="Q138" s="4">
        <f t="shared" ref="Q138:Q201" si="21">+L138+P138+F138</f>
        <v>148.19999999999999</v>
      </c>
      <c r="R138" s="4">
        <f t="shared" ref="R138:R201" si="22">+S138+T138</f>
        <v>0.14000000000000001</v>
      </c>
      <c r="S138" s="4"/>
      <c r="T138" s="4">
        <f t="shared" ref="T138:T201" si="23">0.0001*G138</f>
        <v>0.14000000000000001</v>
      </c>
      <c r="U138" s="31"/>
    </row>
    <row r="139" spans="1:21" x14ac:dyDescent="0.15">
      <c r="A139" s="31">
        <v>37</v>
      </c>
      <c r="B139" s="17" t="s">
        <v>510</v>
      </c>
      <c r="C139" s="1" t="s">
        <v>517</v>
      </c>
      <c r="D139" s="1">
        <v>5</v>
      </c>
      <c r="E139" s="1">
        <v>0.13139999999999999</v>
      </c>
      <c r="F139" s="1">
        <v>39.82</v>
      </c>
      <c r="G139" s="2">
        <f t="shared" si="17"/>
        <v>947</v>
      </c>
      <c r="H139" s="4">
        <v>947</v>
      </c>
      <c r="I139" s="4">
        <v>0</v>
      </c>
      <c r="J139" s="4">
        <v>0</v>
      </c>
      <c r="K139" s="4">
        <f t="shared" si="20"/>
        <v>0.28410000000000002</v>
      </c>
      <c r="L139" s="38">
        <f t="shared" si="18"/>
        <v>0</v>
      </c>
      <c r="M139" s="4"/>
      <c r="N139" s="4"/>
      <c r="O139" s="4"/>
      <c r="P139" s="4"/>
      <c r="Q139" s="4">
        <f t="shared" si="21"/>
        <v>39.82</v>
      </c>
      <c r="R139" s="4">
        <f t="shared" si="22"/>
        <v>0.28410000000000002</v>
      </c>
      <c r="S139" s="4">
        <f t="shared" si="19"/>
        <v>0.28410000000000002</v>
      </c>
      <c r="T139" s="4"/>
      <c r="U139" s="31"/>
    </row>
    <row r="140" spans="1:21" x14ac:dyDescent="0.15">
      <c r="A140" s="31">
        <v>38</v>
      </c>
      <c r="B140" s="17" t="s">
        <v>510</v>
      </c>
      <c r="C140" s="1" t="s">
        <v>518</v>
      </c>
      <c r="D140" s="1">
        <v>12</v>
      </c>
      <c r="E140" s="1">
        <v>0.22</v>
      </c>
      <c r="F140" s="1">
        <v>50.22</v>
      </c>
      <c r="G140" s="2">
        <f t="shared" si="17"/>
        <v>1441</v>
      </c>
      <c r="H140" s="4">
        <v>1441</v>
      </c>
      <c r="I140" s="4">
        <v>0</v>
      </c>
      <c r="J140" s="4">
        <v>0</v>
      </c>
      <c r="K140" s="4">
        <f t="shared" si="20"/>
        <v>0.14410000000000001</v>
      </c>
      <c r="L140" s="38">
        <f t="shared" si="18"/>
        <v>0</v>
      </c>
      <c r="M140" s="4"/>
      <c r="N140" s="4"/>
      <c r="O140" s="4"/>
      <c r="P140" s="4"/>
      <c r="Q140" s="4">
        <f t="shared" si="21"/>
        <v>50.22</v>
      </c>
      <c r="R140" s="4">
        <f t="shared" si="22"/>
        <v>0.14410000000000001</v>
      </c>
      <c r="S140" s="4"/>
      <c r="T140" s="4">
        <f t="shared" si="23"/>
        <v>0.14410000000000001</v>
      </c>
      <c r="U140" s="31"/>
    </row>
    <row r="141" spans="1:21" x14ac:dyDescent="0.15">
      <c r="A141" s="31">
        <v>39</v>
      </c>
      <c r="B141" s="17" t="s">
        <v>510</v>
      </c>
      <c r="C141" s="1" t="s">
        <v>519</v>
      </c>
      <c r="D141" s="1">
        <v>14</v>
      </c>
      <c r="E141" s="1">
        <v>0.24840000000000001</v>
      </c>
      <c r="F141" s="1">
        <v>113.66</v>
      </c>
      <c r="G141" s="2">
        <f t="shared" si="17"/>
        <v>1390</v>
      </c>
      <c r="H141" s="4">
        <v>1390</v>
      </c>
      <c r="I141" s="4">
        <v>0</v>
      </c>
      <c r="J141" s="4">
        <v>0</v>
      </c>
      <c r="K141" s="4">
        <f t="shared" si="20"/>
        <v>0.13900000000000001</v>
      </c>
      <c r="L141" s="38">
        <f t="shared" si="18"/>
        <v>0</v>
      </c>
      <c r="M141" s="4"/>
      <c r="N141" s="4"/>
      <c r="O141" s="4"/>
      <c r="P141" s="4"/>
      <c r="Q141" s="4">
        <f t="shared" si="21"/>
        <v>113.66</v>
      </c>
      <c r="R141" s="4">
        <f t="shared" si="22"/>
        <v>0.13900000000000001</v>
      </c>
      <c r="S141" s="4"/>
      <c r="T141" s="4">
        <f t="shared" si="23"/>
        <v>0.13900000000000001</v>
      </c>
      <c r="U141" s="31"/>
    </row>
    <row r="142" spans="1:21" x14ac:dyDescent="0.15">
      <c r="A142" s="31">
        <v>40</v>
      </c>
      <c r="B142" s="17" t="s">
        <v>510</v>
      </c>
      <c r="C142" s="1" t="s">
        <v>520</v>
      </c>
      <c r="D142" s="1">
        <v>17</v>
      </c>
      <c r="E142" s="1">
        <v>0.28000000000000003</v>
      </c>
      <c r="F142" s="1">
        <v>50.62</v>
      </c>
      <c r="G142" s="2">
        <f t="shared" si="17"/>
        <v>1100</v>
      </c>
      <c r="H142" s="4">
        <v>1100</v>
      </c>
      <c r="I142" s="4">
        <v>0</v>
      </c>
      <c r="J142" s="4">
        <v>0</v>
      </c>
      <c r="K142" s="4">
        <f t="shared" si="20"/>
        <v>0.11</v>
      </c>
      <c r="L142" s="38">
        <f t="shared" si="18"/>
        <v>0</v>
      </c>
      <c r="M142" s="4"/>
      <c r="N142" s="4"/>
      <c r="O142" s="4"/>
      <c r="P142" s="4"/>
      <c r="Q142" s="4">
        <f t="shared" si="21"/>
        <v>50.62</v>
      </c>
      <c r="R142" s="4">
        <f t="shared" si="22"/>
        <v>0.11</v>
      </c>
      <c r="S142" s="4"/>
      <c r="T142" s="4">
        <f t="shared" si="23"/>
        <v>0.11</v>
      </c>
      <c r="U142" s="31"/>
    </row>
    <row r="143" spans="1:21" x14ac:dyDescent="0.15">
      <c r="A143" s="31">
        <v>41</v>
      </c>
      <c r="B143" s="17" t="s">
        <v>510</v>
      </c>
      <c r="C143" s="1" t="s">
        <v>521</v>
      </c>
      <c r="D143" s="1">
        <v>13</v>
      </c>
      <c r="E143" s="1">
        <v>0.27829999999999999</v>
      </c>
      <c r="F143" s="1">
        <v>102.38</v>
      </c>
      <c r="G143" s="2">
        <f t="shared" si="17"/>
        <v>1340</v>
      </c>
      <c r="H143" s="4">
        <v>1340</v>
      </c>
      <c r="I143" s="4">
        <v>0</v>
      </c>
      <c r="J143" s="4">
        <v>0</v>
      </c>
      <c r="K143" s="4">
        <f t="shared" si="20"/>
        <v>0.13400000000000001</v>
      </c>
      <c r="L143" s="38">
        <f t="shared" si="18"/>
        <v>0</v>
      </c>
      <c r="M143" s="4"/>
      <c r="N143" s="4"/>
      <c r="O143" s="4"/>
      <c r="P143" s="4"/>
      <c r="Q143" s="4">
        <f t="shared" si="21"/>
        <v>102.38</v>
      </c>
      <c r="R143" s="4">
        <f t="shared" si="22"/>
        <v>0.13400000000000001</v>
      </c>
      <c r="S143" s="4"/>
      <c r="T143" s="4">
        <f t="shared" si="23"/>
        <v>0.13400000000000001</v>
      </c>
      <c r="U143" s="31"/>
    </row>
    <row r="144" spans="1:21" x14ac:dyDescent="0.15">
      <c r="A144" s="31">
        <v>42</v>
      </c>
      <c r="B144" s="17" t="s">
        <v>510</v>
      </c>
      <c r="C144" s="1" t="s">
        <v>522</v>
      </c>
      <c r="D144" s="1">
        <v>20</v>
      </c>
      <c r="E144" s="1">
        <v>0.35799999999999998</v>
      </c>
      <c r="F144" s="1">
        <v>33.4</v>
      </c>
      <c r="G144" s="2">
        <f t="shared" si="17"/>
        <v>1857</v>
      </c>
      <c r="H144" s="4">
        <v>1857</v>
      </c>
      <c r="I144" s="4">
        <v>0</v>
      </c>
      <c r="J144" s="4">
        <v>0</v>
      </c>
      <c r="K144" s="4">
        <f t="shared" si="20"/>
        <v>0.55710000000000004</v>
      </c>
      <c r="L144" s="38">
        <f t="shared" si="18"/>
        <v>0</v>
      </c>
      <c r="M144" s="4"/>
      <c r="N144" s="4"/>
      <c r="O144" s="4"/>
      <c r="P144" s="4"/>
      <c r="Q144" s="4">
        <f t="shared" si="21"/>
        <v>33.4</v>
      </c>
      <c r="R144" s="4">
        <f t="shared" si="22"/>
        <v>0.55710000000000004</v>
      </c>
      <c r="S144" s="4">
        <f t="shared" si="19"/>
        <v>0.55710000000000004</v>
      </c>
      <c r="T144" s="4"/>
      <c r="U144" s="31"/>
    </row>
    <row r="145" spans="1:21" x14ac:dyDescent="0.15">
      <c r="A145" s="31">
        <v>43</v>
      </c>
      <c r="B145" s="17" t="s">
        <v>510</v>
      </c>
      <c r="C145" s="1" t="s">
        <v>523</v>
      </c>
      <c r="D145" s="1">
        <v>19</v>
      </c>
      <c r="E145" s="1">
        <v>0.33379999999999999</v>
      </c>
      <c r="F145" s="1">
        <v>64.709999999999994</v>
      </c>
      <c r="G145" s="2">
        <f t="shared" si="17"/>
        <v>1370</v>
      </c>
      <c r="H145" s="4">
        <v>1370</v>
      </c>
      <c r="I145" s="4">
        <v>0</v>
      </c>
      <c r="J145" s="4">
        <v>0</v>
      </c>
      <c r="K145" s="4">
        <f t="shared" si="20"/>
        <v>0.13700000000000001</v>
      </c>
      <c r="L145" s="38">
        <f t="shared" si="18"/>
        <v>0</v>
      </c>
      <c r="M145" s="4"/>
      <c r="N145" s="4"/>
      <c r="O145" s="4"/>
      <c r="P145" s="4"/>
      <c r="Q145" s="4">
        <f t="shared" si="21"/>
        <v>64.709999999999994</v>
      </c>
      <c r="R145" s="4">
        <f t="shared" si="22"/>
        <v>0.13700000000000001</v>
      </c>
      <c r="S145" s="4"/>
      <c r="T145" s="4">
        <f t="shared" si="23"/>
        <v>0.13700000000000001</v>
      </c>
      <c r="U145" s="31"/>
    </row>
    <row r="146" spans="1:21" x14ac:dyDescent="0.15">
      <c r="A146" s="31">
        <v>44</v>
      </c>
      <c r="B146" s="17" t="s">
        <v>524</v>
      </c>
      <c r="C146" s="40" t="s">
        <v>525</v>
      </c>
      <c r="D146" s="1">
        <v>12</v>
      </c>
      <c r="E146" s="1">
        <v>0.3397</v>
      </c>
      <c r="F146" s="1">
        <v>131.09</v>
      </c>
      <c r="G146" s="2">
        <f t="shared" si="17"/>
        <v>1452.07</v>
      </c>
      <c r="H146" s="4">
        <v>1452.07</v>
      </c>
      <c r="I146" s="4">
        <v>0</v>
      </c>
      <c r="J146" s="4">
        <v>0</v>
      </c>
      <c r="K146" s="4">
        <f t="shared" si="20"/>
        <v>0.145207</v>
      </c>
      <c r="L146" s="38">
        <f t="shared" si="18"/>
        <v>0</v>
      </c>
      <c r="M146" s="4"/>
      <c r="N146" s="4"/>
      <c r="O146" s="4"/>
      <c r="P146" s="4"/>
      <c r="Q146" s="4">
        <f t="shared" si="21"/>
        <v>131.09</v>
      </c>
      <c r="R146" s="4">
        <f t="shared" si="22"/>
        <v>0.145207</v>
      </c>
      <c r="S146" s="4"/>
      <c r="T146" s="4">
        <f t="shared" si="23"/>
        <v>0.145207</v>
      </c>
      <c r="U146" s="31"/>
    </row>
    <row r="147" spans="1:21" x14ac:dyDescent="0.15">
      <c r="A147" s="31">
        <v>45</v>
      </c>
      <c r="B147" s="17" t="s">
        <v>524</v>
      </c>
      <c r="C147" s="40" t="s">
        <v>526</v>
      </c>
      <c r="D147" s="1">
        <v>19</v>
      </c>
      <c r="E147" s="1">
        <v>0.51339999999999997</v>
      </c>
      <c r="F147" s="1">
        <v>90.56</v>
      </c>
      <c r="G147" s="2">
        <f t="shared" si="17"/>
        <v>0</v>
      </c>
      <c r="H147" s="4">
        <v>0</v>
      </c>
      <c r="I147" s="4">
        <v>0</v>
      </c>
      <c r="J147" s="4">
        <v>0</v>
      </c>
      <c r="K147" s="4">
        <f t="shared" si="20"/>
        <v>0</v>
      </c>
      <c r="L147" s="38">
        <f t="shared" si="18"/>
        <v>0</v>
      </c>
      <c r="M147" s="4"/>
      <c r="N147" s="4"/>
      <c r="O147" s="4"/>
      <c r="P147" s="4"/>
      <c r="Q147" s="4">
        <f t="shared" si="21"/>
        <v>90.56</v>
      </c>
      <c r="R147" s="4">
        <f t="shared" si="22"/>
        <v>0</v>
      </c>
      <c r="S147" s="4"/>
      <c r="T147" s="4">
        <f t="shared" si="23"/>
        <v>0</v>
      </c>
      <c r="U147" s="31"/>
    </row>
    <row r="148" spans="1:21" x14ac:dyDescent="0.15">
      <c r="A148" s="31">
        <v>46</v>
      </c>
      <c r="B148" s="17" t="s">
        <v>524</v>
      </c>
      <c r="C148" s="40" t="s">
        <v>527</v>
      </c>
      <c r="D148" s="1">
        <v>28</v>
      </c>
      <c r="E148" s="1">
        <v>0.60980000000000001</v>
      </c>
      <c r="F148" s="1">
        <v>162.22999999999999</v>
      </c>
      <c r="G148" s="2">
        <f t="shared" si="17"/>
        <v>6460.79</v>
      </c>
      <c r="H148" s="4">
        <v>6460.79</v>
      </c>
      <c r="I148" s="4">
        <v>0</v>
      </c>
      <c r="J148" s="4">
        <v>0</v>
      </c>
      <c r="K148" s="4">
        <f t="shared" si="20"/>
        <v>0.64607899999999996</v>
      </c>
      <c r="L148" s="38">
        <f t="shared" si="18"/>
        <v>0</v>
      </c>
      <c r="M148" s="4"/>
      <c r="N148" s="4"/>
      <c r="O148" s="4"/>
      <c r="P148" s="4"/>
      <c r="Q148" s="4">
        <f t="shared" si="21"/>
        <v>162.22999999999999</v>
      </c>
      <c r="R148" s="4">
        <f t="shared" si="22"/>
        <v>0.64607899999999996</v>
      </c>
      <c r="S148" s="4"/>
      <c r="T148" s="4">
        <f t="shared" si="23"/>
        <v>0.64607899999999996</v>
      </c>
      <c r="U148" s="31"/>
    </row>
    <row r="149" spans="1:21" x14ac:dyDescent="0.15">
      <c r="A149" s="31">
        <v>47</v>
      </c>
      <c r="B149" s="17" t="s">
        <v>524</v>
      </c>
      <c r="C149" s="40" t="s">
        <v>528</v>
      </c>
      <c r="D149" s="1">
        <v>28</v>
      </c>
      <c r="E149" s="1">
        <v>0.87060000000000004</v>
      </c>
      <c r="F149" s="1">
        <v>207.09</v>
      </c>
      <c r="G149" s="2">
        <f t="shared" si="17"/>
        <v>1018.17</v>
      </c>
      <c r="H149" s="4">
        <v>1018.17</v>
      </c>
      <c r="I149" s="4">
        <v>0</v>
      </c>
      <c r="J149" s="4">
        <v>0</v>
      </c>
      <c r="K149" s="4">
        <f t="shared" si="20"/>
        <v>0.101817</v>
      </c>
      <c r="L149" s="38">
        <f t="shared" si="18"/>
        <v>0</v>
      </c>
      <c r="M149" s="4"/>
      <c r="N149" s="4"/>
      <c r="O149" s="4"/>
      <c r="P149" s="4"/>
      <c r="Q149" s="4">
        <f t="shared" si="21"/>
        <v>207.09</v>
      </c>
      <c r="R149" s="4">
        <f t="shared" si="22"/>
        <v>0.101817</v>
      </c>
      <c r="S149" s="4"/>
      <c r="T149" s="4">
        <f t="shared" si="23"/>
        <v>0.101817</v>
      </c>
      <c r="U149" s="31"/>
    </row>
    <row r="150" spans="1:21" x14ac:dyDescent="0.15">
      <c r="A150" s="31">
        <v>48</v>
      </c>
      <c r="B150" s="17" t="s">
        <v>524</v>
      </c>
      <c r="C150" s="40" t="s">
        <v>529</v>
      </c>
      <c r="D150" s="1">
        <v>18</v>
      </c>
      <c r="E150" s="1">
        <v>0.3629</v>
      </c>
      <c r="F150" s="1">
        <v>102.56</v>
      </c>
      <c r="G150" s="2">
        <f t="shared" si="17"/>
        <v>3954.58</v>
      </c>
      <c r="H150" s="4">
        <v>3954.58</v>
      </c>
      <c r="I150" s="4">
        <v>0</v>
      </c>
      <c r="J150" s="4">
        <v>0</v>
      </c>
      <c r="K150" s="4">
        <f t="shared" si="20"/>
        <v>0.39545799999999998</v>
      </c>
      <c r="L150" s="38">
        <f t="shared" si="18"/>
        <v>0</v>
      </c>
      <c r="M150" s="4"/>
      <c r="N150" s="4"/>
      <c r="O150" s="4"/>
      <c r="P150" s="4"/>
      <c r="Q150" s="4">
        <f t="shared" si="21"/>
        <v>102.56</v>
      </c>
      <c r="R150" s="4">
        <f t="shared" si="22"/>
        <v>0.39545799999999998</v>
      </c>
      <c r="S150" s="4"/>
      <c r="T150" s="4">
        <f t="shared" si="23"/>
        <v>0.39545799999999998</v>
      </c>
      <c r="U150" s="31"/>
    </row>
    <row r="151" spans="1:21" x14ac:dyDescent="0.15">
      <c r="A151" s="31">
        <v>49</v>
      </c>
      <c r="B151" s="17" t="s">
        <v>524</v>
      </c>
      <c r="C151" s="40" t="s">
        <v>530</v>
      </c>
      <c r="D151" s="1">
        <v>19</v>
      </c>
      <c r="E151" s="1">
        <v>0.4783</v>
      </c>
      <c r="F151" s="1">
        <v>106.66</v>
      </c>
      <c r="G151" s="2">
        <f t="shared" si="17"/>
        <v>4067.59</v>
      </c>
      <c r="H151" s="4">
        <v>4067.59</v>
      </c>
      <c r="I151" s="4">
        <v>0</v>
      </c>
      <c r="J151" s="4">
        <v>0</v>
      </c>
      <c r="K151" s="4">
        <f t="shared" si="20"/>
        <v>0.40675899999999998</v>
      </c>
      <c r="L151" s="38">
        <f t="shared" si="18"/>
        <v>0</v>
      </c>
      <c r="M151" s="4"/>
      <c r="N151" s="4"/>
      <c r="O151" s="4"/>
      <c r="P151" s="4"/>
      <c r="Q151" s="4">
        <f t="shared" si="21"/>
        <v>106.66</v>
      </c>
      <c r="R151" s="4">
        <f t="shared" si="22"/>
        <v>0.40675899999999998</v>
      </c>
      <c r="S151" s="4"/>
      <c r="T151" s="4">
        <f t="shared" si="23"/>
        <v>0.40675899999999998</v>
      </c>
      <c r="U151" s="31"/>
    </row>
    <row r="152" spans="1:21" x14ac:dyDescent="0.15">
      <c r="A152" s="31">
        <v>50</v>
      </c>
      <c r="B152" s="17" t="s">
        <v>524</v>
      </c>
      <c r="C152" s="40" t="s">
        <v>531</v>
      </c>
      <c r="D152" s="1">
        <v>24</v>
      </c>
      <c r="E152" s="1">
        <v>0.44500000000000001</v>
      </c>
      <c r="F152" s="1">
        <v>123.76</v>
      </c>
      <c r="G152" s="2">
        <f t="shared" si="17"/>
        <v>1522.4</v>
      </c>
      <c r="H152" s="4">
        <v>1522.4</v>
      </c>
      <c r="I152" s="4">
        <v>0</v>
      </c>
      <c r="J152" s="4">
        <v>0</v>
      </c>
      <c r="K152" s="4">
        <f t="shared" si="20"/>
        <v>0.15223999999999999</v>
      </c>
      <c r="L152" s="38">
        <f t="shared" si="18"/>
        <v>0</v>
      </c>
      <c r="M152" s="4"/>
      <c r="N152" s="4"/>
      <c r="O152" s="4"/>
      <c r="P152" s="4"/>
      <c r="Q152" s="4">
        <f t="shared" si="21"/>
        <v>123.76</v>
      </c>
      <c r="R152" s="4">
        <f t="shared" si="22"/>
        <v>0.15223999999999999</v>
      </c>
      <c r="S152" s="4"/>
      <c r="T152" s="4">
        <f t="shared" si="23"/>
        <v>0.15223999999999999</v>
      </c>
      <c r="U152" s="31"/>
    </row>
    <row r="153" spans="1:21" x14ac:dyDescent="0.15">
      <c r="A153" s="31">
        <v>51</v>
      </c>
      <c r="B153" s="17" t="s">
        <v>524</v>
      </c>
      <c r="C153" s="40" t="s">
        <v>532</v>
      </c>
      <c r="D153" s="1">
        <v>21</v>
      </c>
      <c r="E153" s="1">
        <v>0.47620000000000001</v>
      </c>
      <c r="F153" s="1">
        <v>157.22</v>
      </c>
      <c r="G153" s="2">
        <f t="shared" si="17"/>
        <v>971.19</v>
      </c>
      <c r="H153" s="4">
        <v>971.19</v>
      </c>
      <c r="I153" s="4">
        <v>0</v>
      </c>
      <c r="J153" s="4">
        <v>0</v>
      </c>
      <c r="K153" s="4">
        <f t="shared" si="20"/>
        <v>9.7118999999999997E-2</v>
      </c>
      <c r="L153" s="38">
        <f t="shared" si="18"/>
        <v>0</v>
      </c>
      <c r="M153" s="4"/>
      <c r="N153" s="4"/>
      <c r="O153" s="4"/>
      <c r="P153" s="4"/>
      <c r="Q153" s="4">
        <f t="shared" si="21"/>
        <v>157.22</v>
      </c>
      <c r="R153" s="4">
        <f t="shared" si="22"/>
        <v>9.7118999999999997E-2</v>
      </c>
      <c r="S153" s="4"/>
      <c r="T153" s="4">
        <f t="shared" si="23"/>
        <v>9.7118999999999997E-2</v>
      </c>
      <c r="U153" s="31"/>
    </row>
    <row r="154" spans="1:21" x14ac:dyDescent="0.15">
      <c r="A154" s="31">
        <v>52</v>
      </c>
      <c r="B154" s="17" t="s">
        <v>524</v>
      </c>
      <c r="C154" s="40" t="s">
        <v>533</v>
      </c>
      <c r="D154" s="1">
        <v>21</v>
      </c>
      <c r="E154" s="1">
        <v>0.30470000000000003</v>
      </c>
      <c r="F154" s="1">
        <v>111.72</v>
      </c>
      <c r="G154" s="2">
        <f t="shared" si="17"/>
        <v>1063.6600000000001</v>
      </c>
      <c r="H154" s="4">
        <v>1063.6600000000001</v>
      </c>
      <c r="I154" s="4">
        <v>0</v>
      </c>
      <c r="J154" s="4">
        <v>0</v>
      </c>
      <c r="K154" s="4">
        <f t="shared" si="20"/>
        <v>0.106366</v>
      </c>
      <c r="L154" s="38">
        <f t="shared" si="18"/>
        <v>0</v>
      </c>
      <c r="M154" s="4"/>
      <c r="N154" s="4"/>
      <c r="O154" s="4"/>
      <c r="P154" s="4"/>
      <c r="Q154" s="4">
        <f t="shared" si="21"/>
        <v>111.72</v>
      </c>
      <c r="R154" s="4">
        <f t="shared" si="22"/>
        <v>0.106366</v>
      </c>
      <c r="S154" s="4"/>
      <c r="T154" s="4">
        <f t="shared" si="23"/>
        <v>0.106366</v>
      </c>
      <c r="U154" s="31"/>
    </row>
    <row r="155" spans="1:21" x14ac:dyDescent="0.15">
      <c r="A155" s="31">
        <v>53</v>
      </c>
      <c r="B155" s="17" t="s">
        <v>524</v>
      </c>
      <c r="C155" s="40" t="s">
        <v>534</v>
      </c>
      <c r="D155" s="1">
        <v>13</v>
      </c>
      <c r="E155" s="1">
        <v>0.44879999999999998</v>
      </c>
      <c r="F155" s="1">
        <v>135.08000000000001</v>
      </c>
      <c r="G155" s="2">
        <f t="shared" si="17"/>
        <v>3759.6</v>
      </c>
      <c r="H155" s="4">
        <v>3759.6</v>
      </c>
      <c r="I155" s="4">
        <v>0</v>
      </c>
      <c r="J155" s="4">
        <v>0</v>
      </c>
      <c r="K155" s="4">
        <f t="shared" si="20"/>
        <v>0.37596000000000002</v>
      </c>
      <c r="L155" s="38">
        <f t="shared" si="18"/>
        <v>0</v>
      </c>
      <c r="M155" s="4"/>
      <c r="N155" s="4"/>
      <c r="O155" s="4"/>
      <c r="P155" s="4"/>
      <c r="Q155" s="4">
        <f t="shared" si="21"/>
        <v>135.08000000000001</v>
      </c>
      <c r="R155" s="4">
        <f t="shared" si="22"/>
        <v>0.37596000000000002</v>
      </c>
      <c r="S155" s="4"/>
      <c r="T155" s="4">
        <f t="shared" si="23"/>
        <v>0.37596000000000002</v>
      </c>
      <c r="U155" s="31"/>
    </row>
    <row r="156" spans="1:21" x14ac:dyDescent="0.15">
      <c r="A156" s="31">
        <v>54</v>
      </c>
      <c r="B156" s="17" t="s">
        <v>524</v>
      </c>
      <c r="C156" s="40" t="s">
        <v>535</v>
      </c>
      <c r="D156" s="1">
        <v>17</v>
      </c>
      <c r="E156" s="1">
        <v>0.34260000000000002</v>
      </c>
      <c r="F156" s="1">
        <v>160.37</v>
      </c>
      <c r="G156" s="2">
        <f t="shared" si="17"/>
        <v>3014.4</v>
      </c>
      <c r="H156" s="4">
        <v>3014.4</v>
      </c>
      <c r="I156" s="4">
        <v>0</v>
      </c>
      <c r="J156" s="4">
        <v>0</v>
      </c>
      <c r="K156" s="4">
        <f t="shared" si="20"/>
        <v>0.30143999999999999</v>
      </c>
      <c r="L156" s="38">
        <f t="shared" si="18"/>
        <v>0</v>
      </c>
      <c r="M156" s="4"/>
      <c r="N156" s="4"/>
      <c r="O156" s="4"/>
      <c r="P156" s="4"/>
      <c r="Q156" s="4">
        <f t="shared" si="21"/>
        <v>160.37</v>
      </c>
      <c r="R156" s="4">
        <f t="shared" si="22"/>
        <v>0.30143999999999999</v>
      </c>
      <c r="S156" s="4"/>
      <c r="T156" s="4">
        <f t="shared" si="23"/>
        <v>0.30143999999999999</v>
      </c>
      <c r="U156" s="31"/>
    </row>
    <row r="157" spans="1:21" x14ac:dyDescent="0.15">
      <c r="A157" s="31">
        <v>55</v>
      </c>
      <c r="B157" s="17" t="s">
        <v>524</v>
      </c>
      <c r="C157" s="40" t="s">
        <v>536</v>
      </c>
      <c r="D157" s="1">
        <v>25</v>
      </c>
      <c r="E157" s="1">
        <v>0.52859999999999996</v>
      </c>
      <c r="F157" s="1">
        <v>272.14999999999998</v>
      </c>
      <c r="G157" s="2">
        <f t="shared" si="17"/>
        <v>1246.98</v>
      </c>
      <c r="H157" s="4">
        <v>1246.98</v>
      </c>
      <c r="I157" s="4">
        <v>0</v>
      </c>
      <c r="J157" s="4">
        <v>0</v>
      </c>
      <c r="K157" s="4">
        <f t="shared" si="20"/>
        <v>0.124698</v>
      </c>
      <c r="L157" s="38">
        <f t="shared" si="18"/>
        <v>0</v>
      </c>
      <c r="M157" s="4"/>
      <c r="N157" s="4"/>
      <c r="O157" s="4"/>
      <c r="P157" s="4"/>
      <c r="Q157" s="4">
        <f t="shared" si="21"/>
        <v>272.14999999999998</v>
      </c>
      <c r="R157" s="4">
        <f t="shared" si="22"/>
        <v>0.124698</v>
      </c>
      <c r="S157" s="4"/>
      <c r="T157" s="4">
        <f t="shared" si="23"/>
        <v>0.124698</v>
      </c>
      <c r="U157" s="31"/>
    </row>
    <row r="158" spans="1:21" x14ac:dyDescent="0.15">
      <c r="A158" s="31">
        <v>56</v>
      </c>
      <c r="B158" s="17" t="s">
        <v>524</v>
      </c>
      <c r="C158" s="40" t="s">
        <v>537</v>
      </c>
      <c r="D158" s="1">
        <v>15</v>
      </c>
      <c r="E158" s="1">
        <v>0.46850000000000003</v>
      </c>
      <c r="F158" s="1">
        <v>269.77999999999997</v>
      </c>
      <c r="G158" s="2">
        <f t="shared" si="17"/>
        <v>4478.8999999999996</v>
      </c>
      <c r="H158" s="4">
        <v>2451.4</v>
      </c>
      <c r="I158" s="4">
        <v>1627.5</v>
      </c>
      <c r="J158" s="4">
        <v>400</v>
      </c>
      <c r="K158" s="4">
        <f t="shared" si="20"/>
        <v>0.44789000000000001</v>
      </c>
      <c r="L158" s="38">
        <f t="shared" si="18"/>
        <v>0</v>
      </c>
      <c r="M158" s="4"/>
      <c r="N158" s="4"/>
      <c r="O158" s="4"/>
      <c r="P158" s="4"/>
      <c r="Q158" s="4">
        <f t="shared" si="21"/>
        <v>269.77999999999997</v>
      </c>
      <c r="R158" s="4">
        <f t="shared" si="22"/>
        <v>0.44789000000000001</v>
      </c>
      <c r="S158" s="4"/>
      <c r="T158" s="4">
        <f t="shared" si="23"/>
        <v>0.44789000000000001</v>
      </c>
      <c r="U158" s="31"/>
    </row>
    <row r="159" spans="1:21" x14ac:dyDescent="0.15">
      <c r="A159" s="31">
        <v>57</v>
      </c>
      <c r="B159" s="17" t="s">
        <v>538</v>
      </c>
      <c r="C159" s="1" t="s">
        <v>539</v>
      </c>
      <c r="D159" s="1">
        <v>12</v>
      </c>
      <c r="E159" s="1">
        <v>0.2281</v>
      </c>
      <c r="F159" s="1">
        <v>82.1</v>
      </c>
      <c r="G159" s="2">
        <f t="shared" si="17"/>
        <v>2241</v>
      </c>
      <c r="H159" s="4">
        <v>1460</v>
      </c>
      <c r="I159" s="4">
        <v>781</v>
      </c>
      <c r="J159" s="4">
        <v>0</v>
      </c>
      <c r="K159" s="4">
        <f t="shared" si="20"/>
        <v>0.22409999999999999</v>
      </c>
      <c r="L159" s="38">
        <f t="shared" si="18"/>
        <v>0</v>
      </c>
      <c r="M159" s="4"/>
      <c r="N159" s="4"/>
      <c r="O159" s="4"/>
      <c r="P159" s="4"/>
      <c r="Q159" s="4">
        <f t="shared" si="21"/>
        <v>82.1</v>
      </c>
      <c r="R159" s="4">
        <f t="shared" si="22"/>
        <v>0.22409999999999999</v>
      </c>
      <c r="S159" s="4"/>
      <c r="T159" s="4">
        <f t="shared" si="23"/>
        <v>0.22409999999999999</v>
      </c>
      <c r="U159" s="31"/>
    </row>
    <row r="160" spans="1:21" x14ac:dyDescent="0.15">
      <c r="A160" s="31">
        <v>58</v>
      </c>
      <c r="B160" s="17" t="s">
        <v>538</v>
      </c>
      <c r="C160" s="1" t="s">
        <v>540</v>
      </c>
      <c r="D160" s="1">
        <v>20</v>
      </c>
      <c r="E160" s="1">
        <v>0.38619999999999999</v>
      </c>
      <c r="F160" s="1">
        <v>112.76</v>
      </c>
      <c r="G160" s="2">
        <f t="shared" si="17"/>
        <v>1923</v>
      </c>
      <c r="H160" s="4">
        <v>1650</v>
      </c>
      <c r="I160" s="4">
        <v>123</v>
      </c>
      <c r="J160" s="4">
        <v>150</v>
      </c>
      <c r="K160" s="4">
        <f t="shared" si="20"/>
        <v>0.1923</v>
      </c>
      <c r="L160" s="38">
        <f t="shared" si="18"/>
        <v>0</v>
      </c>
      <c r="M160" s="4"/>
      <c r="N160" s="4"/>
      <c r="O160" s="4"/>
      <c r="P160" s="4"/>
      <c r="Q160" s="4">
        <f t="shared" si="21"/>
        <v>112.76</v>
      </c>
      <c r="R160" s="4">
        <f t="shared" si="22"/>
        <v>0.1923</v>
      </c>
      <c r="S160" s="4"/>
      <c r="T160" s="4">
        <f t="shared" si="23"/>
        <v>0.1923</v>
      </c>
      <c r="U160" s="31"/>
    </row>
    <row r="161" spans="1:21" x14ac:dyDescent="0.15">
      <c r="A161" s="31">
        <v>59</v>
      </c>
      <c r="B161" s="17" t="s">
        <v>538</v>
      </c>
      <c r="C161" s="1" t="s">
        <v>541</v>
      </c>
      <c r="D161" s="1">
        <v>9</v>
      </c>
      <c r="E161" s="1">
        <v>0.15229999999999999</v>
      </c>
      <c r="F161" s="1">
        <v>161.53</v>
      </c>
      <c r="G161" s="2">
        <f t="shared" si="17"/>
        <v>2535</v>
      </c>
      <c r="H161" s="4">
        <v>180</v>
      </c>
      <c r="I161" s="4">
        <v>2175</v>
      </c>
      <c r="J161" s="4">
        <v>180</v>
      </c>
      <c r="K161" s="4">
        <f t="shared" si="20"/>
        <v>0.2535</v>
      </c>
      <c r="L161" s="38">
        <f t="shared" si="18"/>
        <v>0</v>
      </c>
      <c r="M161" s="4"/>
      <c r="N161" s="4"/>
      <c r="O161" s="4"/>
      <c r="P161" s="4"/>
      <c r="Q161" s="4">
        <f t="shared" si="21"/>
        <v>161.53</v>
      </c>
      <c r="R161" s="4">
        <f t="shared" si="22"/>
        <v>0.2535</v>
      </c>
      <c r="S161" s="4"/>
      <c r="T161" s="4">
        <f t="shared" si="23"/>
        <v>0.2535</v>
      </c>
      <c r="U161" s="31"/>
    </row>
    <row r="162" spans="1:21" x14ac:dyDescent="0.15">
      <c r="A162" s="31">
        <v>60</v>
      </c>
      <c r="B162" s="17" t="s">
        <v>538</v>
      </c>
      <c r="C162" s="1" t="s">
        <v>542</v>
      </c>
      <c r="D162" s="1">
        <v>13</v>
      </c>
      <c r="E162" s="1">
        <v>0.22539999999999999</v>
      </c>
      <c r="F162" s="1">
        <v>203.81</v>
      </c>
      <c r="G162" s="2">
        <f t="shared" si="17"/>
        <v>2812</v>
      </c>
      <c r="H162" s="4">
        <v>2800</v>
      </c>
      <c r="I162" s="4">
        <v>0</v>
      </c>
      <c r="J162" s="4">
        <v>12</v>
      </c>
      <c r="K162" s="4">
        <f t="shared" si="20"/>
        <v>0.28120000000000001</v>
      </c>
      <c r="L162" s="38">
        <f t="shared" si="18"/>
        <v>0</v>
      </c>
      <c r="M162" s="4"/>
      <c r="N162" s="4"/>
      <c r="O162" s="4"/>
      <c r="P162" s="4"/>
      <c r="Q162" s="4">
        <f t="shared" si="21"/>
        <v>203.81</v>
      </c>
      <c r="R162" s="4">
        <f t="shared" si="22"/>
        <v>0.28120000000000001</v>
      </c>
      <c r="S162" s="4"/>
      <c r="T162" s="4">
        <f t="shared" si="23"/>
        <v>0.28120000000000001</v>
      </c>
      <c r="U162" s="31"/>
    </row>
    <row r="163" spans="1:21" x14ac:dyDescent="0.15">
      <c r="A163" s="31">
        <v>61</v>
      </c>
      <c r="B163" s="17" t="s">
        <v>538</v>
      </c>
      <c r="C163" s="1" t="s">
        <v>543</v>
      </c>
      <c r="D163" s="1">
        <v>20</v>
      </c>
      <c r="E163" s="1">
        <v>0.43459999999999999</v>
      </c>
      <c r="F163" s="1">
        <v>374.86</v>
      </c>
      <c r="G163" s="2">
        <f t="shared" si="17"/>
        <v>7325</v>
      </c>
      <c r="H163" s="4">
        <v>1570</v>
      </c>
      <c r="I163" s="4">
        <v>5640</v>
      </c>
      <c r="J163" s="4">
        <v>115</v>
      </c>
      <c r="K163" s="4">
        <f t="shared" si="20"/>
        <v>0.73250000000000004</v>
      </c>
      <c r="L163" s="38">
        <f t="shared" si="18"/>
        <v>0</v>
      </c>
      <c r="M163" s="4"/>
      <c r="N163" s="4"/>
      <c r="O163" s="4"/>
      <c r="P163" s="4"/>
      <c r="Q163" s="4">
        <f t="shared" si="21"/>
        <v>374.86</v>
      </c>
      <c r="R163" s="4">
        <f t="shared" si="22"/>
        <v>0.73250000000000004</v>
      </c>
      <c r="S163" s="4"/>
      <c r="T163" s="4">
        <f t="shared" si="23"/>
        <v>0.73250000000000004</v>
      </c>
      <c r="U163" s="31"/>
    </row>
    <row r="164" spans="1:21" x14ac:dyDescent="0.15">
      <c r="A164" s="31">
        <v>62</v>
      </c>
      <c r="B164" s="17" t="s">
        <v>538</v>
      </c>
      <c r="C164" s="1" t="s">
        <v>544</v>
      </c>
      <c r="D164" s="1">
        <v>11</v>
      </c>
      <c r="E164" s="1">
        <v>0.29360000000000003</v>
      </c>
      <c r="F164" s="1">
        <v>187.72</v>
      </c>
      <c r="G164" s="2">
        <f t="shared" si="17"/>
        <v>1693.5</v>
      </c>
      <c r="H164" s="4">
        <v>1644</v>
      </c>
      <c r="I164" s="4">
        <v>49.5</v>
      </c>
      <c r="J164" s="4">
        <v>0</v>
      </c>
      <c r="K164" s="4">
        <f t="shared" si="20"/>
        <v>0.16935</v>
      </c>
      <c r="L164" s="38">
        <f t="shared" si="18"/>
        <v>0</v>
      </c>
      <c r="M164" s="4"/>
      <c r="N164" s="4"/>
      <c r="O164" s="4"/>
      <c r="P164" s="4"/>
      <c r="Q164" s="4">
        <f t="shared" si="21"/>
        <v>187.72</v>
      </c>
      <c r="R164" s="4">
        <f t="shared" si="22"/>
        <v>0.16935</v>
      </c>
      <c r="S164" s="4"/>
      <c r="T164" s="4">
        <f t="shared" si="23"/>
        <v>0.16935</v>
      </c>
      <c r="U164" s="31"/>
    </row>
    <row r="165" spans="1:21" x14ac:dyDescent="0.15">
      <c r="A165" s="31">
        <v>63</v>
      </c>
      <c r="B165" s="17" t="s">
        <v>538</v>
      </c>
      <c r="C165" s="1" t="s">
        <v>545</v>
      </c>
      <c r="D165" s="1">
        <v>11</v>
      </c>
      <c r="E165" s="1">
        <v>0.1862</v>
      </c>
      <c r="F165" s="1">
        <v>143.37</v>
      </c>
      <c r="G165" s="2">
        <f t="shared" ref="G165:G228" si="24">H165+I165+J165</f>
        <v>2405</v>
      </c>
      <c r="H165" s="4">
        <v>2006</v>
      </c>
      <c r="I165" s="4">
        <v>399</v>
      </c>
      <c r="J165" s="4">
        <v>0</v>
      </c>
      <c r="K165" s="4">
        <f t="shared" si="20"/>
        <v>0.24049999999999999</v>
      </c>
      <c r="L165" s="38">
        <f t="shared" ref="L165:L228" si="25">+M165+N165+O165</f>
        <v>0</v>
      </c>
      <c r="M165" s="4"/>
      <c r="N165" s="4"/>
      <c r="O165" s="4"/>
      <c r="P165" s="4"/>
      <c r="Q165" s="4">
        <f t="shared" si="21"/>
        <v>143.37</v>
      </c>
      <c r="R165" s="4">
        <f t="shared" si="22"/>
        <v>0.24049999999999999</v>
      </c>
      <c r="S165" s="4"/>
      <c r="T165" s="4">
        <f t="shared" si="23"/>
        <v>0.24049999999999999</v>
      </c>
      <c r="U165" s="31"/>
    </row>
    <row r="166" spans="1:21" x14ac:dyDescent="0.15">
      <c r="A166" s="31">
        <v>64</v>
      </c>
      <c r="B166" s="17" t="s">
        <v>538</v>
      </c>
      <c r="C166" s="1" t="s">
        <v>546</v>
      </c>
      <c r="D166" s="1">
        <v>13</v>
      </c>
      <c r="E166" s="1">
        <v>0.21460000000000001</v>
      </c>
      <c r="F166" s="1">
        <v>45.27</v>
      </c>
      <c r="G166" s="2">
        <f t="shared" si="24"/>
        <v>1589</v>
      </c>
      <c r="H166" s="4">
        <v>987</v>
      </c>
      <c r="I166" s="4">
        <v>552</v>
      </c>
      <c r="J166" s="4">
        <v>50</v>
      </c>
      <c r="K166" s="4">
        <f t="shared" si="20"/>
        <v>0.47670000000000001</v>
      </c>
      <c r="L166" s="38">
        <f t="shared" si="25"/>
        <v>0</v>
      </c>
      <c r="M166" s="4"/>
      <c r="N166" s="4"/>
      <c r="O166" s="4"/>
      <c r="P166" s="4"/>
      <c r="Q166" s="4">
        <f t="shared" si="21"/>
        <v>45.27</v>
      </c>
      <c r="R166" s="4">
        <f t="shared" si="22"/>
        <v>0.47670000000000001</v>
      </c>
      <c r="S166" s="4">
        <f t="shared" ref="S166:S221" si="26">+G166*0.0003</f>
        <v>0.47670000000000001</v>
      </c>
      <c r="T166" s="4"/>
      <c r="U166" s="31"/>
    </row>
    <row r="167" spans="1:21" x14ac:dyDescent="0.15">
      <c r="A167" s="31">
        <v>65</v>
      </c>
      <c r="B167" s="17" t="s">
        <v>538</v>
      </c>
      <c r="C167" s="1" t="s">
        <v>547</v>
      </c>
      <c r="D167" s="1">
        <v>15</v>
      </c>
      <c r="E167" s="1">
        <v>0.36509999999999998</v>
      </c>
      <c r="F167" s="1">
        <v>187.86</v>
      </c>
      <c r="G167" s="2">
        <f t="shared" si="24"/>
        <v>1147.51</v>
      </c>
      <c r="H167" s="4">
        <v>1093.51</v>
      </c>
      <c r="I167" s="4">
        <v>54</v>
      </c>
      <c r="J167" s="4">
        <v>0</v>
      </c>
      <c r="K167" s="4">
        <f t="shared" si="20"/>
        <v>0.11475100000000001</v>
      </c>
      <c r="L167" s="38">
        <f t="shared" si="25"/>
        <v>0</v>
      </c>
      <c r="M167" s="4"/>
      <c r="N167" s="4"/>
      <c r="O167" s="4"/>
      <c r="P167" s="4"/>
      <c r="Q167" s="4">
        <f t="shared" si="21"/>
        <v>187.86</v>
      </c>
      <c r="R167" s="4">
        <f t="shared" si="22"/>
        <v>0.11475100000000001</v>
      </c>
      <c r="S167" s="4"/>
      <c r="T167" s="4">
        <f t="shared" si="23"/>
        <v>0.11475100000000001</v>
      </c>
      <c r="U167" s="31"/>
    </row>
    <row r="168" spans="1:21" x14ac:dyDescent="0.15">
      <c r="A168" s="31">
        <v>66</v>
      </c>
      <c r="B168" s="17" t="s">
        <v>538</v>
      </c>
      <c r="C168" s="1" t="s">
        <v>548</v>
      </c>
      <c r="D168" s="1">
        <v>8</v>
      </c>
      <c r="E168" s="1" t="s">
        <v>549</v>
      </c>
      <c r="F168" s="1">
        <v>113.91</v>
      </c>
      <c r="G168" s="2">
        <f t="shared" si="24"/>
        <v>2120.23</v>
      </c>
      <c r="H168" s="4">
        <v>1106.23</v>
      </c>
      <c r="I168" s="4">
        <v>1014</v>
      </c>
      <c r="J168" s="4">
        <v>0</v>
      </c>
      <c r="K168" s="4">
        <f t="shared" si="20"/>
        <v>0.21202299999999999</v>
      </c>
      <c r="L168" s="38">
        <f t="shared" si="25"/>
        <v>0</v>
      </c>
      <c r="M168" s="4"/>
      <c r="N168" s="4"/>
      <c r="O168" s="4"/>
      <c r="P168" s="4"/>
      <c r="Q168" s="4">
        <f t="shared" si="21"/>
        <v>113.91</v>
      </c>
      <c r="R168" s="4">
        <f t="shared" si="22"/>
        <v>0.21202299999999999</v>
      </c>
      <c r="S168" s="4"/>
      <c r="T168" s="4">
        <f t="shared" si="23"/>
        <v>0.21202299999999999</v>
      </c>
      <c r="U168" s="31"/>
    </row>
    <row r="169" spans="1:21" x14ac:dyDescent="0.15">
      <c r="A169" s="31">
        <v>67</v>
      </c>
      <c r="B169" s="17" t="s">
        <v>538</v>
      </c>
      <c r="C169" s="1" t="s">
        <v>550</v>
      </c>
      <c r="D169" s="1">
        <v>12</v>
      </c>
      <c r="E169" s="1" t="s">
        <v>551</v>
      </c>
      <c r="F169" s="1">
        <v>364.63</v>
      </c>
      <c r="G169" s="2">
        <f t="shared" si="24"/>
        <v>6558.55</v>
      </c>
      <c r="H169" s="4">
        <v>589.54999999999995</v>
      </c>
      <c r="I169" s="4">
        <v>5313</v>
      </c>
      <c r="J169" s="4">
        <v>656</v>
      </c>
      <c r="K169" s="4">
        <f t="shared" si="20"/>
        <v>0.65585499999999997</v>
      </c>
      <c r="L169" s="38">
        <f t="shared" si="25"/>
        <v>0</v>
      </c>
      <c r="M169" s="4"/>
      <c r="N169" s="4"/>
      <c r="O169" s="4"/>
      <c r="P169" s="4"/>
      <c r="Q169" s="4">
        <f t="shared" si="21"/>
        <v>364.63</v>
      </c>
      <c r="R169" s="4">
        <f t="shared" si="22"/>
        <v>0.65585499999999997</v>
      </c>
      <c r="S169" s="4"/>
      <c r="T169" s="4">
        <f t="shared" si="23"/>
        <v>0.65585499999999997</v>
      </c>
      <c r="U169" s="31"/>
    </row>
    <row r="170" spans="1:21" x14ac:dyDescent="0.15">
      <c r="A170" s="31">
        <v>68</v>
      </c>
      <c r="B170" s="17" t="s">
        <v>538</v>
      </c>
      <c r="C170" s="1" t="s">
        <v>552</v>
      </c>
      <c r="D170" s="1">
        <v>7</v>
      </c>
      <c r="E170" s="1" t="s">
        <v>553</v>
      </c>
      <c r="F170" s="1">
        <v>25.65</v>
      </c>
      <c r="G170" s="2">
        <f t="shared" si="24"/>
        <v>292</v>
      </c>
      <c r="H170" s="4">
        <v>287</v>
      </c>
      <c r="I170" s="4">
        <v>0</v>
      </c>
      <c r="J170" s="4">
        <v>5</v>
      </c>
      <c r="K170" s="4">
        <f t="shared" si="20"/>
        <v>8.7599999999999997E-2</v>
      </c>
      <c r="L170" s="38">
        <f t="shared" si="25"/>
        <v>0</v>
      </c>
      <c r="M170" s="4"/>
      <c r="N170" s="4"/>
      <c r="O170" s="4"/>
      <c r="P170" s="4"/>
      <c r="Q170" s="4">
        <f t="shared" si="21"/>
        <v>25.65</v>
      </c>
      <c r="R170" s="4">
        <f t="shared" si="22"/>
        <v>8.7599999999999997E-2</v>
      </c>
      <c r="S170" s="4">
        <f t="shared" si="26"/>
        <v>8.7599999999999997E-2</v>
      </c>
      <c r="T170" s="4"/>
      <c r="U170" s="31"/>
    </row>
    <row r="171" spans="1:21" x14ac:dyDescent="0.15">
      <c r="A171" s="31">
        <v>69</v>
      </c>
      <c r="B171" s="17" t="s">
        <v>538</v>
      </c>
      <c r="C171" s="1" t="s">
        <v>554</v>
      </c>
      <c r="D171" s="1">
        <v>14</v>
      </c>
      <c r="E171" s="1" t="s">
        <v>555</v>
      </c>
      <c r="F171" s="1">
        <v>321</v>
      </c>
      <c r="G171" s="2">
        <f t="shared" si="24"/>
        <v>4960</v>
      </c>
      <c r="H171" s="4">
        <v>1077</v>
      </c>
      <c r="I171" s="4">
        <v>3093</v>
      </c>
      <c r="J171" s="4">
        <v>790</v>
      </c>
      <c r="K171" s="4">
        <f t="shared" si="20"/>
        <v>0.496</v>
      </c>
      <c r="L171" s="38">
        <f t="shared" si="25"/>
        <v>0</v>
      </c>
      <c r="M171" s="4"/>
      <c r="N171" s="4"/>
      <c r="O171" s="4"/>
      <c r="P171" s="4"/>
      <c r="Q171" s="4">
        <f t="shared" si="21"/>
        <v>321</v>
      </c>
      <c r="R171" s="4">
        <f t="shared" si="22"/>
        <v>0.496</v>
      </c>
      <c r="S171" s="4"/>
      <c r="T171" s="4">
        <f t="shared" si="23"/>
        <v>0.496</v>
      </c>
      <c r="U171" s="31"/>
    </row>
    <row r="172" spans="1:21" x14ac:dyDescent="0.15">
      <c r="A172" s="31">
        <v>70</v>
      </c>
      <c r="B172" s="17" t="s">
        <v>538</v>
      </c>
      <c r="C172" s="1" t="s">
        <v>556</v>
      </c>
      <c r="D172" s="1">
        <v>12</v>
      </c>
      <c r="E172" s="1" t="s">
        <v>557</v>
      </c>
      <c r="F172" s="1">
        <v>28.9</v>
      </c>
      <c r="G172" s="2">
        <f t="shared" si="24"/>
        <v>1059</v>
      </c>
      <c r="H172" s="4">
        <v>745</v>
      </c>
      <c r="I172" s="4">
        <v>283.5</v>
      </c>
      <c r="J172" s="4">
        <v>30.5</v>
      </c>
      <c r="K172" s="4">
        <f t="shared" si="20"/>
        <v>0.31769999999999998</v>
      </c>
      <c r="L172" s="38">
        <f t="shared" si="25"/>
        <v>0</v>
      </c>
      <c r="M172" s="4"/>
      <c r="N172" s="4"/>
      <c r="O172" s="4"/>
      <c r="P172" s="4"/>
      <c r="Q172" s="4">
        <f t="shared" si="21"/>
        <v>28.9</v>
      </c>
      <c r="R172" s="4">
        <f t="shared" si="22"/>
        <v>0.31769999999999998</v>
      </c>
      <c r="S172" s="4">
        <f t="shared" si="26"/>
        <v>0.31769999999999998</v>
      </c>
      <c r="T172" s="4"/>
      <c r="U172" s="31"/>
    </row>
    <row r="173" spans="1:21" x14ac:dyDescent="0.15">
      <c r="A173" s="31">
        <v>71</v>
      </c>
      <c r="B173" s="17" t="s">
        <v>538</v>
      </c>
      <c r="C173" s="1" t="s">
        <v>558</v>
      </c>
      <c r="D173" s="1">
        <v>8</v>
      </c>
      <c r="E173" s="1" t="s">
        <v>559</v>
      </c>
      <c r="F173" s="1">
        <v>67.7</v>
      </c>
      <c r="G173" s="2">
        <f t="shared" si="24"/>
        <v>1267</v>
      </c>
      <c r="H173" s="4">
        <v>1267</v>
      </c>
      <c r="I173" s="4">
        <v>0</v>
      </c>
      <c r="J173" s="4">
        <v>0</v>
      </c>
      <c r="K173" s="4">
        <f t="shared" si="20"/>
        <v>0.12670000000000001</v>
      </c>
      <c r="L173" s="38">
        <f t="shared" si="25"/>
        <v>0</v>
      </c>
      <c r="M173" s="4"/>
      <c r="N173" s="4"/>
      <c r="O173" s="4"/>
      <c r="P173" s="4"/>
      <c r="Q173" s="4">
        <f t="shared" si="21"/>
        <v>67.7</v>
      </c>
      <c r="R173" s="4">
        <f t="shared" si="22"/>
        <v>0.12670000000000001</v>
      </c>
      <c r="S173" s="4"/>
      <c r="T173" s="4">
        <f t="shared" si="23"/>
        <v>0.12670000000000001</v>
      </c>
      <c r="U173" s="31"/>
    </row>
    <row r="174" spans="1:21" x14ac:dyDescent="0.15">
      <c r="A174" s="31">
        <v>72</v>
      </c>
      <c r="B174" s="17" t="s">
        <v>560</v>
      </c>
      <c r="C174" s="1" t="s">
        <v>561</v>
      </c>
      <c r="D174" s="1">
        <v>1</v>
      </c>
      <c r="E174" s="1">
        <v>0.15</v>
      </c>
      <c r="F174" s="1">
        <v>58.04</v>
      </c>
      <c r="G174" s="2">
        <f t="shared" si="24"/>
        <v>1735.09</v>
      </c>
      <c r="H174" s="4">
        <v>1735.09</v>
      </c>
      <c r="I174" s="4">
        <v>0</v>
      </c>
      <c r="J174" s="4">
        <v>0</v>
      </c>
      <c r="K174" s="4">
        <f t="shared" si="20"/>
        <v>0.173509</v>
      </c>
      <c r="L174" s="38">
        <f t="shared" si="25"/>
        <v>0</v>
      </c>
      <c r="M174" s="4"/>
      <c r="N174" s="4"/>
      <c r="O174" s="4"/>
      <c r="P174" s="4"/>
      <c r="Q174" s="4">
        <f t="shared" si="21"/>
        <v>58.04</v>
      </c>
      <c r="R174" s="4">
        <f t="shared" si="22"/>
        <v>0.173509</v>
      </c>
      <c r="S174" s="4"/>
      <c r="T174" s="4">
        <f t="shared" si="23"/>
        <v>0.173509</v>
      </c>
      <c r="U174" s="31"/>
    </row>
    <row r="175" spans="1:21" x14ac:dyDescent="0.15">
      <c r="A175" s="31">
        <v>73</v>
      </c>
      <c r="B175" s="17" t="s">
        <v>560</v>
      </c>
      <c r="C175" s="1" t="s">
        <v>562</v>
      </c>
      <c r="D175" s="1">
        <v>1</v>
      </c>
      <c r="E175" s="1">
        <v>0.15</v>
      </c>
      <c r="F175" s="1">
        <v>102.58</v>
      </c>
      <c r="G175" s="2">
        <f t="shared" si="24"/>
        <v>1791.03</v>
      </c>
      <c r="H175" s="4">
        <v>1791.03</v>
      </c>
      <c r="I175" s="4">
        <v>0</v>
      </c>
      <c r="J175" s="4">
        <v>0</v>
      </c>
      <c r="K175" s="4">
        <f t="shared" si="20"/>
        <v>0.17910300000000001</v>
      </c>
      <c r="L175" s="38">
        <f t="shared" si="25"/>
        <v>0</v>
      </c>
      <c r="M175" s="4"/>
      <c r="N175" s="4"/>
      <c r="O175" s="4"/>
      <c r="P175" s="4"/>
      <c r="Q175" s="4">
        <f t="shared" si="21"/>
        <v>102.58</v>
      </c>
      <c r="R175" s="4">
        <f t="shared" si="22"/>
        <v>0.17910300000000001</v>
      </c>
      <c r="S175" s="4"/>
      <c r="T175" s="4">
        <f t="shared" si="23"/>
        <v>0.17910300000000001</v>
      </c>
      <c r="U175" s="31"/>
    </row>
    <row r="176" spans="1:21" x14ac:dyDescent="0.15">
      <c r="A176" s="31">
        <v>74</v>
      </c>
      <c r="B176" s="17" t="s">
        <v>560</v>
      </c>
      <c r="C176" s="1" t="s">
        <v>563</v>
      </c>
      <c r="D176" s="1">
        <v>14</v>
      </c>
      <c r="E176" s="1">
        <v>0.35</v>
      </c>
      <c r="F176" s="1">
        <v>81.260000000000005</v>
      </c>
      <c r="G176" s="2">
        <f t="shared" si="24"/>
        <v>1138.6600000000001</v>
      </c>
      <c r="H176" s="4">
        <v>1138.6600000000001</v>
      </c>
      <c r="I176" s="4">
        <v>0</v>
      </c>
      <c r="J176" s="4">
        <v>0</v>
      </c>
      <c r="K176" s="4">
        <f t="shared" si="20"/>
        <v>0.11386599999999999</v>
      </c>
      <c r="L176" s="38">
        <f t="shared" si="25"/>
        <v>0</v>
      </c>
      <c r="M176" s="4"/>
      <c r="N176" s="4"/>
      <c r="O176" s="4"/>
      <c r="P176" s="4"/>
      <c r="Q176" s="4">
        <f t="shared" si="21"/>
        <v>81.260000000000005</v>
      </c>
      <c r="R176" s="4">
        <f t="shared" si="22"/>
        <v>0.11386599999999999</v>
      </c>
      <c r="S176" s="4"/>
      <c r="T176" s="4">
        <f t="shared" si="23"/>
        <v>0.11386599999999999</v>
      </c>
      <c r="U176" s="31"/>
    </row>
    <row r="177" spans="1:21" x14ac:dyDescent="0.15">
      <c r="A177" s="31">
        <v>75</v>
      </c>
      <c r="B177" s="17" t="s">
        <v>560</v>
      </c>
      <c r="C177" s="1" t="s">
        <v>564</v>
      </c>
      <c r="D177" s="1">
        <v>5</v>
      </c>
      <c r="E177" s="1">
        <v>0.16</v>
      </c>
      <c r="F177" s="1">
        <v>47.37</v>
      </c>
      <c r="G177" s="2">
        <f t="shared" si="24"/>
        <v>1472.64</v>
      </c>
      <c r="H177" s="4">
        <v>1451.64</v>
      </c>
      <c r="I177" s="4">
        <v>21</v>
      </c>
      <c r="J177" s="4">
        <v>0</v>
      </c>
      <c r="K177" s="4">
        <f t="shared" si="20"/>
        <v>0.44179200000000002</v>
      </c>
      <c r="L177" s="38">
        <f t="shared" si="25"/>
        <v>0</v>
      </c>
      <c r="M177" s="4"/>
      <c r="N177" s="4"/>
      <c r="O177" s="4"/>
      <c r="P177" s="4"/>
      <c r="Q177" s="4">
        <f t="shared" si="21"/>
        <v>47.37</v>
      </c>
      <c r="R177" s="4">
        <f t="shared" si="22"/>
        <v>0.44179200000000002</v>
      </c>
      <c r="S177" s="4">
        <f t="shared" si="26"/>
        <v>0.44179200000000002</v>
      </c>
      <c r="T177" s="4"/>
      <c r="U177" s="31"/>
    </row>
    <row r="178" spans="1:21" x14ac:dyDescent="0.15">
      <c r="A178" s="31">
        <v>76</v>
      </c>
      <c r="B178" s="17" t="s">
        <v>560</v>
      </c>
      <c r="C178" s="1" t="s">
        <v>565</v>
      </c>
      <c r="D178" s="1">
        <v>9</v>
      </c>
      <c r="E178" s="1">
        <v>0.19</v>
      </c>
      <c r="F178" s="1">
        <v>77.27</v>
      </c>
      <c r="G178" s="2">
        <f t="shared" si="24"/>
        <v>2575.4499999999998</v>
      </c>
      <c r="H178" s="4">
        <v>2575.4499999999998</v>
      </c>
      <c r="I178" s="4">
        <v>0</v>
      </c>
      <c r="J178" s="4">
        <v>0</v>
      </c>
      <c r="K178" s="4">
        <f t="shared" si="20"/>
        <v>0.25754500000000002</v>
      </c>
      <c r="L178" s="38">
        <f t="shared" si="25"/>
        <v>0</v>
      </c>
      <c r="M178" s="4"/>
      <c r="N178" s="4"/>
      <c r="O178" s="4"/>
      <c r="P178" s="4"/>
      <c r="Q178" s="4">
        <f t="shared" si="21"/>
        <v>77.27</v>
      </c>
      <c r="R178" s="4">
        <f t="shared" si="22"/>
        <v>0.25754500000000002</v>
      </c>
      <c r="S178" s="4"/>
      <c r="T178" s="4">
        <f t="shared" si="23"/>
        <v>0.25754500000000002</v>
      </c>
      <c r="U178" s="31"/>
    </row>
    <row r="179" spans="1:21" x14ac:dyDescent="0.15">
      <c r="A179" s="31">
        <v>77</v>
      </c>
      <c r="B179" s="17" t="s">
        <v>560</v>
      </c>
      <c r="C179" s="1" t="s">
        <v>566</v>
      </c>
      <c r="D179" s="1">
        <v>9</v>
      </c>
      <c r="E179" s="1">
        <v>0.3</v>
      </c>
      <c r="F179" s="1">
        <v>44.32</v>
      </c>
      <c r="G179" s="2">
        <f t="shared" si="24"/>
        <v>585.92999999999995</v>
      </c>
      <c r="H179" s="4">
        <v>585.92999999999995</v>
      </c>
      <c r="I179" s="4">
        <v>0</v>
      </c>
      <c r="J179" s="4">
        <v>0</v>
      </c>
      <c r="K179" s="4">
        <f t="shared" si="20"/>
        <v>0.17577899999999999</v>
      </c>
      <c r="L179" s="38">
        <f t="shared" si="25"/>
        <v>0</v>
      </c>
      <c r="M179" s="4"/>
      <c r="N179" s="4"/>
      <c r="O179" s="4"/>
      <c r="P179" s="4"/>
      <c r="Q179" s="4">
        <f t="shared" si="21"/>
        <v>44.32</v>
      </c>
      <c r="R179" s="4">
        <f t="shared" si="22"/>
        <v>0.17577899999999999</v>
      </c>
      <c r="S179" s="4">
        <f t="shared" si="26"/>
        <v>0.17577899999999999</v>
      </c>
      <c r="T179" s="4"/>
      <c r="U179" s="31"/>
    </row>
    <row r="180" spans="1:21" x14ac:dyDescent="0.15">
      <c r="A180" s="31">
        <v>78</v>
      </c>
      <c r="B180" s="17" t="s">
        <v>560</v>
      </c>
      <c r="C180" s="1" t="s">
        <v>567</v>
      </c>
      <c r="D180" s="1">
        <v>19</v>
      </c>
      <c r="E180" s="1">
        <v>0.32</v>
      </c>
      <c r="F180" s="1">
        <v>73.39</v>
      </c>
      <c r="G180" s="2">
        <f t="shared" si="24"/>
        <v>3746.47</v>
      </c>
      <c r="H180" s="4">
        <v>3746.47</v>
      </c>
      <c r="I180" s="4">
        <v>0</v>
      </c>
      <c r="J180" s="4">
        <v>0</v>
      </c>
      <c r="K180" s="4">
        <f t="shared" si="20"/>
        <v>0.37464700000000001</v>
      </c>
      <c r="L180" s="38">
        <f t="shared" si="25"/>
        <v>0</v>
      </c>
      <c r="M180" s="4"/>
      <c r="N180" s="4"/>
      <c r="O180" s="4"/>
      <c r="P180" s="4"/>
      <c r="Q180" s="4">
        <f t="shared" si="21"/>
        <v>73.39</v>
      </c>
      <c r="R180" s="4">
        <f t="shared" si="22"/>
        <v>0.37464700000000001</v>
      </c>
      <c r="S180" s="4"/>
      <c r="T180" s="4">
        <f t="shared" si="23"/>
        <v>0.37464700000000001</v>
      </c>
      <c r="U180" s="31"/>
    </row>
    <row r="181" spans="1:21" x14ac:dyDescent="0.15">
      <c r="A181" s="31">
        <v>79</v>
      </c>
      <c r="B181" s="17" t="s">
        <v>560</v>
      </c>
      <c r="C181" s="1" t="s">
        <v>568</v>
      </c>
      <c r="D181" s="1">
        <v>11</v>
      </c>
      <c r="E181" s="1">
        <v>0.2</v>
      </c>
      <c r="F181" s="1">
        <v>105.08</v>
      </c>
      <c r="G181" s="2">
        <f t="shared" si="24"/>
        <v>1446.37</v>
      </c>
      <c r="H181" s="4">
        <v>1446.37</v>
      </c>
      <c r="I181" s="4">
        <v>0</v>
      </c>
      <c r="J181" s="4">
        <v>0</v>
      </c>
      <c r="K181" s="4">
        <f t="shared" si="20"/>
        <v>0.14463699999999999</v>
      </c>
      <c r="L181" s="38">
        <f t="shared" si="25"/>
        <v>0</v>
      </c>
      <c r="M181" s="4"/>
      <c r="N181" s="4"/>
      <c r="O181" s="4"/>
      <c r="P181" s="4"/>
      <c r="Q181" s="4">
        <f t="shared" si="21"/>
        <v>105.08</v>
      </c>
      <c r="R181" s="4">
        <f t="shared" si="22"/>
        <v>0.14463699999999999</v>
      </c>
      <c r="S181" s="4"/>
      <c r="T181" s="4">
        <f t="shared" si="23"/>
        <v>0.14463699999999999</v>
      </c>
      <c r="U181" s="31"/>
    </row>
    <row r="182" spans="1:21" x14ac:dyDescent="0.15">
      <c r="A182" s="31">
        <v>80</v>
      </c>
      <c r="B182" s="17" t="s">
        <v>560</v>
      </c>
      <c r="C182" s="1" t="s">
        <v>569</v>
      </c>
      <c r="D182" s="1">
        <v>7</v>
      </c>
      <c r="E182" s="1">
        <v>0.17</v>
      </c>
      <c r="F182" s="1">
        <v>71.47</v>
      </c>
      <c r="G182" s="2">
        <f t="shared" si="24"/>
        <v>1541.27</v>
      </c>
      <c r="H182" s="4">
        <v>1541.27</v>
      </c>
      <c r="I182" s="4">
        <v>0</v>
      </c>
      <c r="J182" s="4">
        <v>0</v>
      </c>
      <c r="K182" s="4">
        <f t="shared" si="20"/>
        <v>0.15412699999999999</v>
      </c>
      <c r="L182" s="38">
        <f t="shared" si="25"/>
        <v>0</v>
      </c>
      <c r="M182" s="4"/>
      <c r="N182" s="4"/>
      <c r="O182" s="4"/>
      <c r="P182" s="4"/>
      <c r="Q182" s="4">
        <f t="shared" si="21"/>
        <v>71.47</v>
      </c>
      <c r="R182" s="4">
        <f t="shared" si="22"/>
        <v>0.15412699999999999</v>
      </c>
      <c r="S182" s="4"/>
      <c r="T182" s="4">
        <f t="shared" si="23"/>
        <v>0.15412699999999999</v>
      </c>
      <c r="U182" s="31"/>
    </row>
    <row r="183" spans="1:21" x14ac:dyDescent="0.15">
      <c r="A183" s="31">
        <v>81</v>
      </c>
      <c r="B183" s="17" t="s">
        <v>560</v>
      </c>
      <c r="C183" s="1" t="s">
        <v>570</v>
      </c>
      <c r="D183" s="1">
        <v>2</v>
      </c>
      <c r="E183" s="1">
        <v>0.1</v>
      </c>
      <c r="F183" s="1">
        <v>25.15</v>
      </c>
      <c r="G183" s="2">
        <f t="shared" si="24"/>
        <v>1099.8800000000001</v>
      </c>
      <c r="H183" s="4">
        <v>1099.8800000000001</v>
      </c>
      <c r="I183" s="4">
        <v>0</v>
      </c>
      <c r="J183" s="4">
        <v>0</v>
      </c>
      <c r="K183" s="4">
        <f t="shared" si="20"/>
        <v>0.32996399999999998</v>
      </c>
      <c r="L183" s="38">
        <f t="shared" si="25"/>
        <v>0</v>
      </c>
      <c r="M183" s="4"/>
      <c r="N183" s="4"/>
      <c r="O183" s="4"/>
      <c r="P183" s="4"/>
      <c r="Q183" s="4">
        <f t="shared" si="21"/>
        <v>25.15</v>
      </c>
      <c r="R183" s="4">
        <f t="shared" si="22"/>
        <v>0.32996399999999998</v>
      </c>
      <c r="S183" s="4">
        <f t="shared" si="26"/>
        <v>0.32996399999999998</v>
      </c>
      <c r="T183" s="4"/>
      <c r="U183" s="31"/>
    </row>
    <row r="184" spans="1:21" x14ac:dyDescent="0.15">
      <c r="A184" s="31">
        <v>82</v>
      </c>
      <c r="B184" s="17" t="s">
        <v>560</v>
      </c>
      <c r="C184" s="1" t="s">
        <v>571</v>
      </c>
      <c r="D184" s="1">
        <v>10</v>
      </c>
      <c r="E184" s="1">
        <v>0.22</v>
      </c>
      <c r="F184" s="1">
        <v>36.14</v>
      </c>
      <c r="G184" s="2">
        <f t="shared" si="24"/>
        <v>1730.79</v>
      </c>
      <c r="H184" s="4">
        <v>1730.79</v>
      </c>
      <c r="I184" s="4">
        <v>0</v>
      </c>
      <c r="J184" s="4">
        <v>0</v>
      </c>
      <c r="K184" s="4">
        <f t="shared" si="20"/>
        <v>0.51923699999999995</v>
      </c>
      <c r="L184" s="38">
        <f t="shared" si="25"/>
        <v>0</v>
      </c>
      <c r="M184" s="4"/>
      <c r="N184" s="4"/>
      <c r="O184" s="4"/>
      <c r="P184" s="4"/>
      <c r="Q184" s="4">
        <f t="shared" si="21"/>
        <v>36.14</v>
      </c>
      <c r="R184" s="4">
        <f t="shared" si="22"/>
        <v>0.51923699999999995</v>
      </c>
      <c r="S184" s="4">
        <f t="shared" si="26"/>
        <v>0.51923699999999995</v>
      </c>
      <c r="T184" s="4"/>
      <c r="U184" s="31"/>
    </row>
    <row r="185" spans="1:21" x14ac:dyDescent="0.15">
      <c r="A185" s="31">
        <v>83</v>
      </c>
      <c r="B185" s="17" t="s">
        <v>560</v>
      </c>
      <c r="C185" s="1" t="s">
        <v>572</v>
      </c>
      <c r="D185" s="1">
        <v>21</v>
      </c>
      <c r="E185" s="1">
        <v>0.54</v>
      </c>
      <c r="F185" s="1">
        <v>162.69</v>
      </c>
      <c r="G185" s="2">
        <f t="shared" si="24"/>
        <v>22070.33</v>
      </c>
      <c r="H185" s="4">
        <v>5108.33</v>
      </c>
      <c r="I185" s="4">
        <v>13962</v>
      </c>
      <c r="J185" s="4">
        <v>3000</v>
      </c>
      <c r="K185" s="4">
        <f t="shared" si="20"/>
        <v>2.207033</v>
      </c>
      <c r="L185" s="38">
        <f t="shared" si="25"/>
        <v>0</v>
      </c>
      <c r="M185" s="4"/>
      <c r="N185" s="4"/>
      <c r="O185" s="4"/>
      <c r="P185" s="4"/>
      <c r="Q185" s="4">
        <f t="shared" si="21"/>
        <v>162.69</v>
      </c>
      <c r="R185" s="4">
        <f t="shared" si="22"/>
        <v>2.207033</v>
      </c>
      <c r="S185" s="4"/>
      <c r="T185" s="4">
        <f t="shared" si="23"/>
        <v>2.207033</v>
      </c>
      <c r="U185" s="31"/>
    </row>
    <row r="186" spans="1:21" x14ac:dyDescent="0.15">
      <c r="A186" s="31">
        <v>84</v>
      </c>
      <c r="B186" s="17" t="s">
        <v>560</v>
      </c>
      <c r="C186" s="1" t="s">
        <v>573</v>
      </c>
      <c r="D186" s="1">
        <v>12</v>
      </c>
      <c r="E186" s="1">
        <v>0.28999999999999998</v>
      </c>
      <c r="F186" s="1">
        <v>173.2</v>
      </c>
      <c r="G186" s="2">
        <f t="shared" si="24"/>
        <v>5954.7</v>
      </c>
      <c r="H186" s="4">
        <v>1409.7</v>
      </c>
      <c r="I186" s="4">
        <v>4545</v>
      </c>
      <c r="J186" s="4">
        <v>0</v>
      </c>
      <c r="K186" s="4">
        <f t="shared" si="20"/>
        <v>0.59547000000000005</v>
      </c>
      <c r="L186" s="38">
        <f t="shared" si="25"/>
        <v>0</v>
      </c>
      <c r="M186" s="4"/>
      <c r="N186" s="4"/>
      <c r="O186" s="4"/>
      <c r="P186" s="4"/>
      <c r="Q186" s="4">
        <f t="shared" si="21"/>
        <v>173.2</v>
      </c>
      <c r="R186" s="4">
        <f t="shared" si="22"/>
        <v>0.59547000000000005</v>
      </c>
      <c r="S186" s="4"/>
      <c r="T186" s="4">
        <f t="shared" si="23"/>
        <v>0.59547000000000005</v>
      </c>
      <c r="U186" s="31"/>
    </row>
    <row r="187" spans="1:21" x14ac:dyDescent="0.15">
      <c r="A187" s="31">
        <v>85</v>
      </c>
      <c r="B187" s="17" t="s">
        <v>560</v>
      </c>
      <c r="C187" s="1" t="s">
        <v>574</v>
      </c>
      <c r="D187" s="1">
        <v>6</v>
      </c>
      <c r="E187" s="1">
        <v>0.13</v>
      </c>
      <c r="F187" s="1">
        <v>51.48</v>
      </c>
      <c r="G187" s="2">
        <f t="shared" si="24"/>
        <v>664.82</v>
      </c>
      <c r="H187" s="4">
        <v>664.82</v>
      </c>
      <c r="I187" s="4">
        <v>0</v>
      </c>
      <c r="J187" s="4">
        <v>0</v>
      </c>
      <c r="K187" s="4">
        <f t="shared" si="20"/>
        <v>6.6481999999999999E-2</v>
      </c>
      <c r="L187" s="38">
        <f t="shared" si="25"/>
        <v>0</v>
      </c>
      <c r="M187" s="4"/>
      <c r="N187" s="4"/>
      <c r="O187" s="4"/>
      <c r="P187" s="4"/>
      <c r="Q187" s="4">
        <f t="shared" si="21"/>
        <v>51.48</v>
      </c>
      <c r="R187" s="4">
        <f t="shared" si="22"/>
        <v>6.6481999999999999E-2</v>
      </c>
      <c r="S187" s="4"/>
      <c r="T187" s="4">
        <f t="shared" si="23"/>
        <v>6.6481999999999999E-2</v>
      </c>
      <c r="U187" s="31"/>
    </row>
    <row r="188" spans="1:21" x14ac:dyDescent="0.15">
      <c r="A188" s="31">
        <v>86</v>
      </c>
      <c r="B188" s="17" t="s">
        <v>560</v>
      </c>
      <c r="C188" s="1" t="s">
        <v>575</v>
      </c>
      <c r="D188" s="1">
        <v>2</v>
      </c>
      <c r="E188" s="1">
        <v>0.09</v>
      </c>
      <c r="F188" s="1">
        <v>37.54</v>
      </c>
      <c r="G188" s="2">
        <f t="shared" si="24"/>
        <v>3532.74</v>
      </c>
      <c r="H188" s="4">
        <v>1489.74</v>
      </c>
      <c r="I188" s="4">
        <v>1693.5</v>
      </c>
      <c r="J188" s="4">
        <v>349.5</v>
      </c>
      <c r="K188" s="4">
        <f t="shared" si="20"/>
        <v>1.059822</v>
      </c>
      <c r="L188" s="38">
        <f t="shared" si="25"/>
        <v>0</v>
      </c>
      <c r="M188" s="4"/>
      <c r="N188" s="4"/>
      <c r="O188" s="4"/>
      <c r="P188" s="4"/>
      <c r="Q188" s="4">
        <f t="shared" si="21"/>
        <v>37.54</v>
      </c>
      <c r="R188" s="4">
        <f t="shared" si="22"/>
        <v>1.059822</v>
      </c>
      <c r="S188" s="4">
        <f t="shared" si="26"/>
        <v>1.059822</v>
      </c>
      <c r="T188" s="4"/>
      <c r="U188" s="31"/>
    </row>
    <row r="189" spans="1:21" x14ac:dyDescent="0.15">
      <c r="A189" s="31">
        <v>87</v>
      </c>
      <c r="B189" s="17" t="s">
        <v>560</v>
      </c>
      <c r="C189" s="1" t="s">
        <v>576</v>
      </c>
      <c r="D189" s="1">
        <v>3</v>
      </c>
      <c r="E189" s="1">
        <v>0.1</v>
      </c>
      <c r="F189" s="1">
        <v>31.55</v>
      </c>
      <c r="G189" s="2">
        <f t="shared" si="24"/>
        <v>2182.4299999999998</v>
      </c>
      <c r="H189" s="4">
        <v>1340.93</v>
      </c>
      <c r="I189" s="4">
        <v>841.5</v>
      </c>
      <c r="J189" s="4">
        <v>0</v>
      </c>
      <c r="K189" s="4">
        <f t="shared" si="20"/>
        <v>0.65472900000000001</v>
      </c>
      <c r="L189" s="38">
        <f t="shared" si="25"/>
        <v>0</v>
      </c>
      <c r="M189" s="4"/>
      <c r="N189" s="4"/>
      <c r="O189" s="4"/>
      <c r="P189" s="4"/>
      <c r="Q189" s="4">
        <f t="shared" si="21"/>
        <v>31.55</v>
      </c>
      <c r="R189" s="4">
        <f t="shared" si="22"/>
        <v>0.65472900000000001</v>
      </c>
      <c r="S189" s="4">
        <f t="shared" si="26"/>
        <v>0.65472900000000001</v>
      </c>
      <c r="T189" s="4"/>
      <c r="U189" s="31"/>
    </row>
    <row r="190" spans="1:21" x14ac:dyDescent="0.15">
      <c r="A190" s="31">
        <v>88</v>
      </c>
      <c r="B190" s="17" t="s">
        <v>560</v>
      </c>
      <c r="C190" s="1" t="s">
        <v>577</v>
      </c>
      <c r="D190" s="1">
        <v>15</v>
      </c>
      <c r="E190" s="1">
        <v>0.3</v>
      </c>
      <c r="F190" s="1">
        <v>100.16</v>
      </c>
      <c r="G190" s="2">
        <f t="shared" si="24"/>
        <v>9106.31</v>
      </c>
      <c r="H190" s="4">
        <v>2992.31</v>
      </c>
      <c r="I190" s="4">
        <v>6114</v>
      </c>
      <c r="J190" s="4">
        <v>0</v>
      </c>
      <c r="K190" s="4">
        <f t="shared" si="20"/>
        <v>0.91063099999999997</v>
      </c>
      <c r="L190" s="38">
        <f t="shared" si="25"/>
        <v>0</v>
      </c>
      <c r="M190" s="4"/>
      <c r="N190" s="4"/>
      <c r="O190" s="4"/>
      <c r="P190" s="4"/>
      <c r="Q190" s="4">
        <f t="shared" si="21"/>
        <v>100.16</v>
      </c>
      <c r="R190" s="4">
        <f t="shared" si="22"/>
        <v>0.91063099999999997</v>
      </c>
      <c r="S190" s="4"/>
      <c r="T190" s="4">
        <f t="shared" si="23"/>
        <v>0.91063099999999997</v>
      </c>
      <c r="U190" s="31"/>
    </row>
    <row r="191" spans="1:21" x14ac:dyDescent="0.15">
      <c r="A191" s="31">
        <v>89</v>
      </c>
      <c r="B191" s="17" t="s">
        <v>560</v>
      </c>
      <c r="C191" s="1" t="s">
        <v>578</v>
      </c>
      <c r="D191" s="1">
        <v>5</v>
      </c>
      <c r="E191" s="1">
        <v>0.09</v>
      </c>
      <c r="F191" s="1">
        <v>14.95</v>
      </c>
      <c r="G191" s="2">
        <f t="shared" si="24"/>
        <v>1438.03</v>
      </c>
      <c r="H191" s="4">
        <v>850.03</v>
      </c>
      <c r="I191" s="4">
        <v>588</v>
      </c>
      <c r="J191" s="4">
        <v>0</v>
      </c>
      <c r="K191" s="4">
        <f t="shared" si="20"/>
        <v>5.4814090000000002</v>
      </c>
      <c r="L191" s="38">
        <f t="shared" si="25"/>
        <v>0</v>
      </c>
      <c r="M191" s="4"/>
      <c r="N191" s="4"/>
      <c r="O191" s="4"/>
      <c r="P191" s="4">
        <f t="shared" ref="P191" si="27">20-F191-L191</f>
        <v>5.05</v>
      </c>
      <c r="Q191" s="4">
        <f t="shared" si="21"/>
        <v>20</v>
      </c>
      <c r="R191" s="4">
        <f t="shared" si="22"/>
        <v>0.43140899999999999</v>
      </c>
      <c r="S191" s="4">
        <f t="shared" si="26"/>
        <v>0.43140899999999999</v>
      </c>
      <c r="T191" s="4"/>
      <c r="U191" s="31"/>
    </row>
    <row r="192" spans="1:21" x14ac:dyDescent="0.15">
      <c r="A192" s="31">
        <v>90</v>
      </c>
      <c r="B192" s="17" t="s">
        <v>560</v>
      </c>
      <c r="C192" s="1" t="s">
        <v>579</v>
      </c>
      <c r="D192" s="1">
        <v>17</v>
      </c>
      <c r="E192" s="1">
        <v>0.28000000000000003</v>
      </c>
      <c r="F192" s="1">
        <v>59.04</v>
      </c>
      <c r="G192" s="2">
        <f t="shared" si="24"/>
        <v>3113.84</v>
      </c>
      <c r="H192" s="4">
        <v>2329.34</v>
      </c>
      <c r="I192" s="4">
        <v>784.5</v>
      </c>
      <c r="J192" s="4">
        <v>0</v>
      </c>
      <c r="K192" s="4">
        <f t="shared" si="20"/>
        <v>0.31138399999999999</v>
      </c>
      <c r="L192" s="38">
        <f t="shared" si="25"/>
        <v>0</v>
      </c>
      <c r="M192" s="4"/>
      <c r="N192" s="4"/>
      <c r="O192" s="4"/>
      <c r="P192" s="4"/>
      <c r="Q192" s="4">
        <f t="shared" si="21"/>
        <v>59.04</v>
      </c>
      <c r="R192" s="4">
        <f t="shared" si="22"/>
        <v>0.31138399999999999</v>
      </c>
      <c r="S192" s="4"/>
      <c r="T192" s="4">
        <f t="shared" si="23"/>
        <v>0.31138399999999999</v>
      </c>
      <c r="U192" s="31"/>
    </row>
    <row r="193" spans="1:21" x14ac:dyDescent="0.15">
      <c r="A193" s="31">
        <v>91</v>
      </c>
      <c r="B193" s="17" t="s">
        <v>560</v>
      </c>
      <c r="C193" s="1" t="s">
        <v>580</v>
      </c>
      <c r="D193" s="1">
        <v>19</v>
      </c>
      <c r="E193" s="1">
        <v>0.48</v>
      </c>
      <c r="F193" s="1">
        <v>148.38</v>
      </c>
      <c r="G193" s="2">
        <f t="shared" si="24"/>
        <v>4723.8599999999997</v>
      </c>
      <c r="H193" s="4">
        <v>4723.8599999999997</v>
      </c>
      <c r="I193" s="4">
        <v>0</v>
      </c>
      <c r="J193" s="4">
        <v>0</v>
      </c>
      <c r="K193" s="4">
        <f t="shared" si="20"/>
        <v>0.47238599999999997</v>
      </c>
      <c r="L193" s="38">
        <f t="shared" si="25"/>
        <v>0</v>
      </c>
      <c r="M193" s="4"/>
      <c r="N193" s="4"/>
      <c r="O193" s="4"/>
      <c r="P193" s="4"/>
      <c r="Q193" s="4">
        <f t="shared" si="21"/>
        <v>148.38</v>
      </c>
      <c r="R193" s="4">
        <f t="shared" si="22"/>
        <v>0.47238599999999997</v>
      </c>
      <c r="S193" s="4"/>
      <c r="T193" s="4">
        <f t="shared" si="23"/>
        <v>0.47238599999999997</v>
      </c>
      <c r="U193" s="31"/>
    </row>
    <row r="194" spans="1:21" x14ac:dyDescent="0.15">
      <c r="A194" s="31">
        <v>92</v>
      </c>
      <c r="B194" s="17" t="s">
        <v>560</v>
      </c>
      <c r="C194" s="1" t="s">
        <v>581</v>
      </c>
      <c r="D194" s="1">
        <v>8</v>
      </c>
      <c r="E194" s="1">
        <v>0.19</v>
      </c>
      <c r="F194" s="1">
        <v>48.49</v>
      </c>
      <c r="G194" s="2">
        <f t="shared" si="24"/>
        <v>2046.69</v>
      </c>
      <c r="H194" s="4">
        <v>2046.69</v>
      </c>
      <c r="I194" s="4">
        <v>0</v>
      </c>
      <c r="J194" s="4">
        <v>0</v>
      </c>
      <c r="K194" s="4">
        <f t="shared" si="20"/>
        <v>0.61400699999999997</v>
      </c>
      <c r="L194" s="38">
        <f t="shared" si="25"/>
        <v>0</v>
      </c>
      <c r="M194" s="4"/>
      <c r="N194" s="4"/>
      <c r="O194" s="4"/>
      <c r="P194" s="4"/>
      <c r="Q194" s="4">
        <f t="shared" si="21"/>
        <v>48.49</v>
      </c>
      <c r="R194" s="4">
        <f t="shared" si="22"/>
        <v>0.61400699999999997</v>
      </c>
      <c r="S194" s="4">
        <f t="shared" si="26"/>
        <v>0.61400699999999997</v>
      </c>
      <c r="T194" s="4"/>
      <c r="U194" s="31"/>
    </row>
    <row r="195" spans="1:21" x14ac:dyDescent="0.15">
      <c r="A195" s="31">
        <v>93</v>
      </c>
      <c r="B195" s="17" t="s">
        <v>560</v>
      </c>
      <c r="C195" s="1" t="s">
        <v>582</v>
      </c>
      <c r="D195" s="1">
        <v>15</v>
      </c>
      <c r="E195" s="1">
        <v>0.37</v>
      </c>
      <c r="F195" s="1">
        <v>137.75</v>
      </c>
      <c r="G195" s="2">
        <f t="shared" si="24"/>
        <v>1670.63</v>
      </c>
      <c r="H195" s="4">
        <v>1670.63</v>
      </c>
      <c r="I195" s="4">
        <v>0</v>
      </c>
      <c r="J195" s="4">
        <v>0</v>
      </c>
      <c r="K195" s="4">
        <f t="shared" si="20"/>
        <v>0.16706299999999999</v>
      </c>
      <c r="L195" s="38">
        <f t="shared" si="25"/>
        <v>0</v>
      </c>
      <c r="M195" s="4"/>
      <c r="N195" s="4"/>
      <c r="O195" s="4"/>
      <c r="P195" s="4"/>
      <c r="Q195" s="4">
        <f t="shared" si="21"/>
        <v>137.75</v>
      </c>
      <c r="R195" s="4">
        <f t="shared" si="22"/>
        <v>0.16706299999999999</v>
      </c>
      <c r="S195" s="4"/>
      <c r="T195" s="4">
        <f t="shared" si="23"/>
        <v>0.16706299999999999</v>
      </c>
      <c r="U195" s="31"/>
    </row>
    <row r="196" spans="1:21" x14ac:dyDescent="0.15">
      <c r="A196" s="31">
        <v>94</v>
      </c>
      <c r="B196" s="17" t="s">
        <v>560</v>
      </c>
      <c r="C196" s="1" t="s">
        <v>583</v>
      </c>
      <c r="D196" s="1">
        <v>7</v>
      </c>
      <c r="E196" s="1">
        <v>0.17</v>
      </c>
      <c r="F196" s="1">
        <v>55.83</v>
      </c>
      <c r="G196" s="2">
        <f t="shared" si="24"/>
        <v>1864.34</v>
      </c>
      <c r="H196" s="4">
        <v>1864.34</v>
      </c>
      <c r="I196" s="4">
        <v>0</v>
      </c>
      <c r="J196" s="4">
        <v>0</v>
      </c>
      <c r="K196" s="4">
        <f t="shared" si="20"/>
        <v>0.18643399999999999</v>
      </c>
      <c r="L196" s="38">
        <f t="shared" si="25"/>
        <v>0</v>
      </c>
      <c r="M196" s="4"/>
      <c r="N196" s="4"/>
      <c r="O196" s="4"/>
      <c r="P196" s="4"/>
      <c r="Q196" s="4">
        <f t="shared" si="21"/>
        <v>55.83</v>
      </c>
      <c r="R196" s="4">
        <f t="shared" si="22"/>
        <v>0.18643399999999999</v>
      </c>
      <c r="S196" s="4"/>
      <c r="T196" s="4">
        <f t="shared" si="23"/>
        <v>0.18643399999999999</v>
      </c>
      <c r="U196" s="31"/>
    </row>
    <row r="197" spans="1:21" x14ac:dyDescent="0.15">
      <c r="A197" s="31">
        <v>95</v>
      </c>
      <c r="B197" s="17" t="s">
        <v>560</v>
      </c>
      <c r="C197" s="1" t="s">
        <v>584</v>
      </c>
      <c r="D197" s="1">
        <v>7</v>
      </c>
      <c r="E197" s="1">
        <v>0.12</v>
      </c>
      <c r="F197" s="1">
        <v>41.6</v>
      </c>
      <c r="G197" s="2">
        <f t="shared" si="24"/>
        <v>1712.63</v>
      </c>
      <c r="H197" s="4">
        <v>1712.63</v>
      </c>
      <c r="I197" s="4">
        <v>0</v>
      </c>
      <c r="J197" s="4">
        <v>0</v>
      </c>
      <c r="K197" s="4">
        <f t="shared" si="20"/>
        <v>0.51378900000000005</v>
      </c>
      <c r="L197" s="38">
        <f t="shared" si="25"/>
        <v>0</v>
      </c>
      <c r="M197" s="4"/>
      <c r="N197" s="4"/>
      <c r="O197" s="4"/>
      <c r="P197" s="4"/>
      <c r="Q197" s="4">
        <f t="shared" si="21"/>
        <v>41.6</v>
      </c>
      <c r="R197" s="4">
        <f t="shared" si="22"/>
        <v>0.51378900000000005</v>
      </c>
      <c r="S197" s="4">
        <f t="shared" si="26"/>
        <v>0.51378900000000005</v>
      </c>
      <c r="T197" s="4"/>
      <c r="U197" s="31"/>
    </row>
    <row r="198" spans="1:21" x14ac:dyDescent="0.15">
      <c r="A198" s="31">
        <v>96</v>
      </c>
      <c r="B198" s="17" t="s">
        <v>560</v>
      </c>
      <c r="C198" s="1" t="s">
        <v>585</v>
      </c>
      <c r="D198" s="1">
        <v>10</v>
      </c>
      <c r="E198" s="1">
        <v>0.27</v>
      </c>
      <c r="F198" s="1">
        <v>120.88</v>
      </c>
      <c r="G198" s="2">
        <f t="shared" si="24"/>
        <v>2412.83</v>
      </c>
      <c r="H198" s="4">
        <v>2412.83</v>
      </c>
      <c r="I198" s="4">
        <v>0</v>
      </c>
      <c r="J198" s="4">
        <v>0</v>
      </c>
      <c r="K198" s="4">
        <f t="shared" si="20"/>
        <v>0.241283</v>
      </c>
      <c r="L198" s="38">
        <f t="shared" si="25"/>
        <v>0</v>
      </c>
      <c r="M198" s="4"/>
      <c r="N198" s="4"/>
      <c r="O198" s="4"/>
      <c r="P198" s="4"/>
      <c r="Q198" s="4">
        <f t="shared" si="21"/>
        <v>120.88</v>
      </c>
      <c r="R198" s="4">
        <f t="shared" si="22"/>
        <v>0.241283</v>
      </c>
      <c r="S198" s="4"/>
      <c r="T198" s="4">
        <f t="shared" si="23"/>
        <v>0.241283</v>
      </c>
      <c r="U198" s="31"/>
    </row>
    <row r="199" spans="1:21" x14ac:dyDescent="0.15">
      <c r="A199" s="31">
        <v>97</v>
      </c>
      <c r="B199" s="17" t="s">
        <v>560</v>
      </c>
      <c r="C199" s="1" t="s">
        <v>586</v>
      </c>
      <c r="D199" s="1">
        <v>5</v>
      </c>
      <c r="E199" s="1">
        <v>0.15</v>
      </c>
      <c r="F199" s="1">
        <v>61.16</v>
      </c>
      <c r="G199" s="2">
        <f t="shared" si="24"/>
        <v>455.84</v>
      </c>
      <c r="H199" s="4">
        <v>455.84</v>
      </c>
      <c r="I199" s="4">
        <v>0</v>
      </c>
      <c r="J199" s="4">
        <v>0</v>
      </c>
      <c r="K199" s="4">
        <f t="shared" si="20"/>
        <v>4.5584E-2</v>
      </c>
      <c r="L199" s="38">
        <f t="shared" si="25"/>
        <v>0</v>
      </c>
      <c r="M199" s="4"/>
      <c r="N199" s="4"/>
      <c r="O199" s="4"/>
      <c r="P199" s="4"/>
      <c r="Q199" s="4">
        <f t="shared" si="21"/>
        <v>61.16</v>
      </c>
      <c r="R199" s="4">
        <f t="shared" si="22"/>
        <v>4.5584E-2</v>
      </c>
      <c r="S199" s="4"/>
      <c r="T199" s="4">
        <f t="shared" si="23"/>
        <v>4.5584E-2</v>
      </c>
      <c r="U199" s="31"/>
    </row>
    <row r="200" spans="1:21" x14ac:dyDescent="0.15">
      <c r="A200" s="31">
        <v>98</v>
      </c>
      <c r="B200" s="17" t="s">
        <v>560</v>
      </c>
      <c r="C200" s="1" t="s">
        <v>587</v>
      </c>
      <c r="D200" s="1">
        <v>10</v>
      </c>
      <c r="E200" s="1">
        <v>0.3</v>
      </c>
      <c r="F200" s="1">
        <v>69.55</v>
      </c>
      <c r="G200" s="2">
        <f t="shared" si="24"/>
        <v>1882.06</v>
      </c>
      <c r="H200" s="4">
        <v>1882.06</v>
      </c>
      <c r="I200" s="4">
        <v>0</v>
      </c>
      <c r="J200" s="4">
        <v>0</v>
      </c>
      <c r="K200" s="4">
        <f t="shared" si="20"/>
        <v>0.18820600000000001</v>
      </c>
      <c r="L200" s="38">
        <f t="shared" si="25"/>
        <v>0</v>
      </c>
      <c r="M200" s="4"/>
      <c r="N200" s="4"/>
      <c r="O200" s="4"/>
      <c r="P200" s="4"/>
      <c r="Q200" s="4">
        <f t="shared" si="21"/>
        <v>69.55</v>
      </c>
      <c r="R200" s="4">
        <f t="shared" si="22"/>
        <v>0.18820600000000001</v>
      </c>
      <c r="S200" s="4"/>
      <c r="T200" s="4">
        <f t="shared" si="23"/>
        <v>0.18820600000000001</v>
      </c>
      <c r="U200" s="31"/>
    </row>
    <row r="201" spans="1:21" x14ac:dyDescent="0.15">
      <c r="A201" s="31">
        <v>99</v>
      </c>
      <c r="B201" s="17" t="s">
        <v>560</v>
      </c>
      <c r="C201" s="1" t="s">
        <v>588</v>
      </c>
      <c r="D201" s="1">
        <v>3</v>
      </c>
      <c r="E201" s="1">
        <v>0.18</v>
      </c>
      <c r="F201" s="1">
        <v>108.56</v>
      </c>
      <c r="G201" s="2">
        <f t="shared" si="24"/>
        <v>0</v>
      </c>
      <c r="H201" s="4">
        <v>0</v>
      </c>
      <c r="I201" s="4">
        <v>0</v>
      </c>
      <c r="J201" s="4">
        <v>0</v>
      </c>
      <c r="K201" s="4">
        <f t="shared" si="20"/>
        <v>0</v>
      </c>
      <c r="L201" s="38">
        <f t="shared" si="25"/>
        <v>0</v>
      </c>
      <c r="M201" s="4"/>
      <c r="N201" s="4"/>
      <c r="O201" s="4"/>
      <c r="P201" s="4"/>
      <c r="Q201" s="4">
        <f t="shared" si="21"/>
        <v>108.56</v>
      </c>
      <c r="R201" s="4">
        <f t="shared" si="22"/>
        <v>0</v>
      </c>
      <c r="S201" s="4"/>
      <c r="T201" s="4">
        <f t="shared" si="23"/>
        <v>0</v>
      </c>
      <c r="U201" s="31"/>
    </row>
    <row r="202" spans="1:21" x14ac:dyDescent="0.15">
      <c r="A202" s="31">
        <v>100</v>
      </c>
      <c r="B202" s="17" t="s">
        <v>560</v>
      </c>
      <c r="C202" s="1" t="s">
        <v>589</v>
      </c>
      <c r="D202" s="1">
        <v>22</v>
      </c>
      <c r="E202" s="1">
        <v>0.35</v>
      </c>
      <c r="F202" s="1">
        <v>84.43</v>
      </c>
      <c r="G202" s="2">
        <f t="shared" si="24"/>
        <v>4544.01</v>
      </c>
      <c r="H202" s="4">
        <v>4544.01</v>
      </c>
      <c r="I202" s="4">
        <v>0</v>
      </c>
      <c r="J202" s="4">
        <v>0</v>
      </c>
      <c r="K202" s="4">
        <f t="shared" ref="K202:K265" si="28">+L202+P202+R202</f>
        <v>0.454401</v>
      </c>
      <c r="L202" s="38">
        <f t="shared" si="25"/>
        <v>0</v>
      </c>
      <c r="M202" s="4"/>
      <c r="N202" s="4"/>
      <c r="O202" s="4"/>
      <c r="P202" s="4"/>
      <c r="Q202" s="4">
        <f t="shared" ref="Q202:Q265" si="29">+L202+P202+F202</f>
        <v>84.43</v>
      </c>
      <c r="R202" s="4">
        <f t="shared" ref="R202:R265" si="30">+S202+T202</f>
        <v>0.454401</v>
      </c>
      <c r="S202" s="4"/>
      <c r="T202" s="4">
        <f t="shared" ref="T202:T265" si="31">0.0001*G202</f>
        <v>0.454401</v>
      </c>
      <c r="U202" s="31"/>
    </row>
    <row r="203" spans="1:21" x14ac:dyDescent="0.15">
      <c r="A203" s="31">
        <v>101</v>
      </c>
      <c r="B203" s="17" t="s">
        <v>560</v>
      </c>
      <c r="C203" s="1" t="s">
        <v>590</v>
      </c>
      <c r="D203" s="1">
        <v>6</v>
      </c>
      <c r="E203" s="1">
        <v>0.11</v>
      </c>
      <c r="F203" s="1">
        <v>64.83</v>
      </c>
      <c r="G203" s="2">
        <f t="shared" si="24"/>
        <v>1029.3499999999999</v>
      </c>
      <c r="H203" s="4">
        <v>1029.3499999999999</v>
      </c>
      <c r="I203" s="4">
        <v>0</v>
      </c>
      <c r="J203" s="4">
        <v>0</v>
      </c>
      <c r="K203" s="4">
        <f t="shared" si="28"/>
        <v>0.102935</v>
      </c>
      <c r="L203" s="38">
        <f t="shared" si="25"/>
        <v>0</v>
      </c>
      <c r="M203" s="4"/>
      <c r="N203" s="4"/>
      <c r="O203" s="4"/>
      <c r="P203" s="4"/>
      <c r="Q203" s="4">
        <f t="shared" si="29"/>
        <v>64.83</v>
      </c>
      <c r="R203" s="4">
        <f t="shared" si="30"/>
        <v>0.102935</v>
      </c>
      <c r="S203" s="4"/>
      <c r="T203" s="4">
        <f t="shared" si="31"/>
        <v>0.102935</v>
      </c>
      <c r="U203" s="31"/>
    </row>
    <row r="204" spans="1:21" x14ac:dyDescent="0.15">
      <c r="A204" s="31">
        <v>102</v>
      </c>
      <c r="B204" s="17" t="s">
        <v>560</v>
      </c>
      <c r="C204" s="1" t="s">
        <v>591</v>
      </c>
      <c r="D204" s="1">
        <v>4</v>
      </c>
      <c r="E204" s="1">
        <v>0.08</v>
      </c>
      <c r="F204" s="1">
        <v>53.54</v>
      </c>
      <c r="G204" s="2">
        <f t="shared" si="24"/>
        <v>929.48</v>
      </c>
      <c r="H204" s="4">
        <v>929.48</v>
      </c>
      <c r="I204" s="4">
        <v>0</v>
      </c>
      <c r="J204" s="4">
        <v>0</v>
      </c>
      <c r="K204" s="4">
        <f t="shared" si="28"/>
        <v>9.2948000000000003E-2</v>
      </c>
      <c r="L204" s="38">
        <f t="shared" si="25"/>
        <v>0</v>
      </c>
      <c r="M204" s="4"/>
      <c r="N204" s="4"/>
      <c r="O204" s="4"/>
      <c r="P204" s="4"/>
      <c r="Q204" s="4">
        <f t="shared" si="29"/>
        <v>53.54</v>
      </c>
      <c r="R204" s="4">
        <f t="shared" si="30"/>
        <v>9.2948000000000003E-2</v>
      </c>
      <c r="S204" s="4"/>
      <c r="T204" s="4">
        <f t="shared" si="31"/>
        <v>9.2948000000000003E-2</v>
      </c>
      <c r="U204" s="31"/>
    </row>
    <row r="205" spans="1:21" x14ac:dyDescent="0.15">
      <c r="A205" s="31">
        <v>103</v>
      </c>
      <c r="B205" s="17" t="s">
        <v>560</v>
      </c>
      <c r="C205" s="1" t="s">
        <v>592</v>
      </c>
      <c r="D205" s="1">
        <v>12</v>
      </c>
      <c r="E205" s="1">
        <v>0.42</v>
      </c>
      <c r="F205" s="1">
        <v>119.56</v>
      </c>
      <c r="G205" s="2">
        <f t="shared" si="24"/>
        <v>3244.42</v>
      </c>
      <c r="H205" s="4">
        <v>3244.42</v>
      </c>
      <c r="I205" s="4">
        <v>0</v>
      </c>
      <c r="J205" s="4">
        <v>0</v>
      </c>
      <c r="K205" s="4">
        <f t="shared" si="28"/>
        <v>0.32444200000000001</v>
      </c>
      <c r="L205" s="38">
        <f t="shared" si="25"/>
        <v>0</v>
      </c>
      <c r="M205" s="4"/>
      <c r="N205" s="4"/>
      <c r="O205" s="4"/>
      <c r="P205" s="4"/>
      <c r="Q205" s="4">
        <f t="shared" si="29"/>
        <v>119.56</v>
      </c>
      <c r="R205" s="4">
        <f t="shared" si="30"/>
        <v>0.32444200000000001</v>
      </c>
      <c r="S205" s="4"/>
      <c r="T205" s="4">
        <f t="shared" si="31"/>
        <v>0.32444200000000001</v>
      </c>
      <c r="U205" s="31"/>
    </row>
    <row r="206" spans="1:21" x14ac:dyDescent="0.15">
      <c r="A206" s="31">
        <v>104</v>
      </c>
      <c r="B206" s="17" t="s">
        <v>560</v>
      </c>
      <c r="C206" s="1" t="s">
        <v>593</v>
      </c>
      <c r="D206" s="1">
        <v>12</v>
      </c>
      <c r="E206" s="1">
        <v>0.3</v>
      </c>
      <c r="F206" s="1">
        <v>105.64</v>
      </c>
      <c r="G206" s="2">
        <f t="shared" si="24"/>
        <v>850.54</v>
      </c>
      <c r="H206" s="4">
        <v>850.54</v>
      </c>
      <c r="I206" s="4">
        <v>0</v>
      </c>
      <c r="J206" s="4">
        <v>0</v>
      </c>
      <c r="K206" s="4">
        <f t="shared" si="28"/>
        <v>8.5054000000000005E-2</v>
      </c>
      <c r="L206" s="38">
        <f t="shared" si="25"/>
        <v>0</v>
      </c>
      <c r="M206" s="4"/>
      <c r="N206" s="4"/>
      <c r="O206" s="4"/>
      <c r="P206" s="4"/>
      <c r="Q206" s="4">
        <f t="shared" si="29"/>
        <v>105.64</v>
      </c>
      <c r="R206" s="4">
        <f t="shared" si="30"/>
        <v>8.5054000000000005E-2</v>
      </c>
      <c r="S206" s="4"/>
      <c r="T206" s="4">
        <f t="shared" si="31"/>
        <v>8.5054000000000005E-2</v>
      </c>
      <c r="U206" s="31"/>
    </row>
    <row r="207" spans="1:21" x14ac:dyDescent="0.15">
      <c r="A207" s="31">
        <v>105</v>
      </c>
      <c r="B207" s="17" t="s">
        <v>560</v>
      </c>
      <c r="C207" s="1" t="s">
        <v>594</v>
      </c>
      <c r="D207" s="1">
        <v>12</v>
      </c>
      <c r="E207" s="1">
        <v>0.22</v>
      </c>
      <c r="F207" s="1">
        <v>47.61</v>
      </c>
      <c r="G207" s="2">
        <f t="shared" si="24"/>
        <v>1709.53</v>
      </c>
      <c r="H207" s="4">
        <v>1709.53</v>
      </c>
      <c r="I207" s="4">
        <v>0</v>
      </c>
      <c r="J207" s="4">
        <v>0</v>
      </c>
      <c r="K207" s="4">
        <f t="shared" si="28"/>
        <v>0.51285899999999995</v>
      </c>
      <c r="L207" s="38">
        <f t="shared" si="25"/>
        <v>0</v>
      </c>
      <c r="M207" s="4"/>
      <c r="N207" s="4"/>
      <c r="O207" s="4"/>
      <c r="P207" s="4"/>
      <c r="Q207" s="4">
        <f t="shared" si="29"/>
        <v>47.61</v>
      </c>
      <c r="R207" s="4">
        <f t="shared" si="30"/>
        <v>0.51285899999999995</v>
      </c>
      <c r="S207" s="4">
        <f t="shared" si="26"/>
        <v>0.51285899999999995</v>
      </c>
      <c r="T207" s="4"/>
      <c r="U207" s="31"/>
    </row>
    <row r="208" spans="1:21" x14ac:dyDescent="0.15">
      <c r="A208" s="31">
        <v>106</v>
      </c>
      <c r="B208" s="17" t="s">
        <v>560</v>
      </c>
      <c r="C208" s="1" t="s">
        <v>595</v>
      </c>
      <c r="D208" s="1">
        <v>6</v>
      </c>
      <c r="E208" s="1">
        <v>0.13</v>
      </c>
      <c r="F208" s="1">
        <v>83.52</v>
      </c>
      <c r="G208" s="2">
        <f t="shared" si="24"/>
        <v>631.66999999999996</v>
      </c>
      <c r="H208" s="4">
        <v>631.66999999999996</v>
      </c>
      <c r="I208" s="4">
        <v>0</v>
      </c>
      <c r="J208" s="4">
        <v>0</v>
      </c>
      <c r="K208" s="4">
        <f t="shared" si="28"/>
        <v>6.3167000000000001E-2</v>
      </c>
      <c r="L208" s="38">
        <f t="shared" si="25"/>
        <v>0</v>
      </c>
      <c r="M208" s="4"/>
      <c r="N208" s="4"/>
      <c r="O208" s="4"/>
      <c r="P208" s="4"/>
      <c r="Q208" s="4">
        <f t="shared" si="29"/>
        <v>83.52</v>
      </c>
      <c r="R208" s="4">
        <f t="shared" si="30"/>
        <v>6.3167000000000001E-2</v>
      </c>
      <c r="S208" s="4"/>
      <c r="T208" s="4">
        <f t="shared" si="31"/>
        <v>6.3167000000000001E-2</v>
      </c>
      <c r="U208" s="31"/>
    </row>
    <row r="209" spans="1:21" x14ac:dyDescent="0.15">
      <c r="A209" s="31">
        <v>107</v>
      </c>
      <c r="B209" s="17" t="s">
        <v>560</v>
      </c>
      <c r="C209" s="1" t="s">
        <v>596</v>
      </c>
      <c r="D209" s="1">
        <v>10</v>
      </c>
      <c r="E209" s="1">
        <v>0.15</v>
      </c>
      <c r="F209" s="1">
        <v>74.31</v>
      </c>
      <c r="G209" s="2">
        <f t="shared" si="24"/>
        <v>1268.67</v>
      </c>
      <c r="H209" s="4">
        <v>1268.67</v>
      </c>
      <c r="I209" s="4">
        <v>0</v>
      </c>
      <c r="J209" s="4">
        <v>0</v>
      </c>
      <c r="K209" s="4">
        <f t="shared" si="28"/>
        <v>0.12686700000000001</v>
      </c>
      <c r="L209" s="38">
        <f t="shared" si="25"/>
        <v>0</v>
      </c>
      <c r="M209" s="4"/>
      <c r="N209" s="4"/>
      <c r="O209" s="4"/>
      <c r="P209" s="4"/>
      <c r="Q209" s="4">
        <f t="shared" si="29"/>
        <v>74.31</v>
      </c>
      <c r="R209" s="4">
        <f t="shared" si="30"/>
        <v>0.12686700000000001</v>
      </c>
      <c r="S209" s="4"/>
      <c r="T209" s="4">
        <f t="shared" si="31"/>
        <v>0.12686700000000001</v>
      </c>
      <c r="U209" s="31"/>
    </row>
    <row r="210" spans="1:21" x14ac:dyDescent="0.15">
      <c r="A210" s="31">
        <v>108</v>
      </c>
      <c r="B210" s="17" t="s">
        <v>560</v>
      </c>
      <c r="C210" s="1" t="s">
        <v>597</v>
      </c>
      <c r="D210" s="1">
        <v>11</v>
      </c>
      <c r="E210" s="1">
        <v>0.2</v>
      </c>
      <c r="F210" s="1">
        <v>72.41</v>
      </c>
      <c r="G210" s="2">
        <f t="shared" si="24"/>
        <v>1896.31</v>
      </c>
      <c r="H210" s="4">
        <v>1896.31</v>
      </c>
      <c r="I210" s="4">
        <v>0</v>
      </c>
      <c r="J210" s="4">
        <v>0</v>
      </c>
      <c r="K210" s="4">
        <f t="shared" si="28"/>
        <v>0.18963099999999999</v>
      </c>
      <c r="L210" s="38">
        <f t="shared" si="25"/>
        <v>0</v>
      </c>
      <c r="M210" s="4"/>
      <c r="N210" s="4"/>
      <c r="O210" s="4"/>
      <c r="P210" s="4"/>
      <c r="Q210" s="4">
        <f t="shared" si="29"/>
        <v>72.41</v>
      </c>
      <c r="R210" s="4">
        <f t="shared" si="30"/>
        <v>0.18963099999999999</v>
      </c>
      <c r="S210" s="4"/>
      <c r="T210" s="4">
        <f t="shared" si="31"/>
        <v>0.18963099999999999</v>
      </c>
      <c r="U210" s="31"/>
    </row>
    <row r="211" spans="1:21" x14ac:dyDescent="0.15">
      <c r="A211" s="31">
        <v>109</v>
      </c>
      <c r="B211" s="17" t="s">
        <v>598</v>
      </c>
      <c r="C211" s="1" t="s">
        <v>599</v>
      </c>
      <c r="D211" s="1">
        <v>5</v>
      </c>
      <c r="E211" s="1">
        <v>0.1028</v>
      </c>
      <c r="F211" s="1">
        <v>122.31</v>
      </c>
      <c r="G211" s="2">
        <f t="shared" si="24"/>
        <v>1318.1</v>
      </c>
      <c r="H211" s="4">
        <v>1318.1</v>
      </c>
      <c r="I211" s="4">
        <v>0</v>
      </c>
      <c r="J211" s="4">
        <v>0</v>
      </c>
      <c r="K211" s="4">
        <f t="shared" si="28"/>
        <v>0.13181000000000001</v>
      </c>
      <c r="L211" s="38">
        <f t="shared" si="25"/>
        <v>0</v>
      </c>
      <c r="M211" s="4"/>
      <c r="N211" s="4"/>
      <c r="O211" s="4"/>
      <c r="P211" s="4"/>
      <c r="Q211" s="4">
        <f t="shared" si="29"/>
        <v>122.31</v>
      </c>
      <c r="R211" s="4">
        <f t="shared" si="30"/>
        <v>0.13181000000000001</v>
      </c>
      <c r="S211" s="4"/>
      <c r="T211" s="4">
        <f t="shared" si="31"/>
        <v>0.13181000000000001</v>
      </c>
      <c r="U211" s="31"/>
    </row>
    <row r="212" spans="1:21" x14ac:dyDescent="0.15">
      <c r="A212" s="31">
        <v>110</v>
      </c>
      <c r="B212" s="17" t="s">
        <v>598</v>
      </c>
      <c r="C212" s="1" t="s">
        <v>600</v>
      </c>
      <c r="D212" s="1">
        <v>6</v>
      </c>
      <c r="E212" s="1">
        <v>0.1168</v>
      </c>
      <c r="F212" s="1">
        <v>47.79</v>
      </c>
      <c r="G212" s="2">
        <f t="shared" si="24"/>
        <v>1670.6</v>
      </c>
      <c r="H212" s="4">
        <v>1511.6</v>
      </c>
      <c r="I212" s="4">
        <v>159</v>
      </c>
      <c r="J212" s="4">
        <v>0</v>
      </c>
      <c r="K212" s="4">
        <f t="shared" si="28"/>
        <v>0.50117999999999996</v>
      </c>
      <c r="L212" s="38">
        <f t="shared" si="25"/>
        <v>0</v>
      </c>
      <c r="M212" s="4"/>
      <c r="N212" s="4"/>
      <c r="O212" s="4"/>
      <c r="P212" s="4"/>
      <c r="Q212" s="4">
        <f t="shared" si="29"/>
        <v>47.79</v>
      </c>
      <c r="R212" s="4">
        <f t="shared" si="30"/>
        <v>0.50117999999999996</v>
      </c>
      <c r="S212" s="4">
        <f t="shared" si="26"/>
        <v>0.50117999999999996</v>
      </c>
      <c r="T212" s="4"/>
      <c r="U212" s="31"/>
    </row>
    <row r="213" spans="1:21" x14ac:dyDescent="0.15">
      <c r="A213" s="31">
        <v>111</v>
      </c>
      <c r="B213" s="17" t="s">
        <v>598</v>
      </c>
      <c r="C213" s="1" t="s">
        <v>601</v>
      </c>
      <c r="D213" s="1">
        <v>10</v>
      </c>
      <c r="E213" s="1">
        <v>0.20519999999999999</v>
      </c>
      <c r="F213" s="1">
        <v>94.2</v>
      </c>
      <c r="G213" s="2">
        <f t="shared" si="24"/>
        <v>3013.3</v>
      </c>
      <c r="H213" s="4">
        <v>3013.3</v>
      </c>
      <c r="I213" s="4">
        <v>0</v>
      </c>
      <c r="J213" s="4">
        <v>0</v>
      </c>
      <c r="K213" s="4">
        <f t="shared" si="28"/>
        <v>0.30132999999999999</v>
      </c>
      <c r="L213" s="38">
        <f t="shared" si="25"/>
        <v>0</v>
      </c>
      <c r="M213" s="4"/>
      <c r="N213" s="4"/>
      <c r="O213" s="4"/>
      <c r="P213" s="4"/>
      <c r="Q213" s="4">
        <f t="shared" si="29"/>
        <v>94.2</v>
      </c>
      <c r="R213" s="4">
        <f t="shared" si="30"/>
        <v>0.30132999999999999</v>
      </c>
      <c r="S213" s="4"/>
      <c r="T213" s="4">
        <f t="shared" si="31"/>
        <v>0.30132999999999999</v>
      </c>
      <c r="U213" s="31"/>
    </row>
    <row r="214" spans="1:21" x14ac:dyDescent="0.15">
      <c r="A214" s="31">
        <v>112</v>
      </c>
      <c r="B214" s="17" t="s">
        <v>598</v>
      </c>
      <c r="C214" s="1" t="s">
        <v>602</v>
      </c>
      <c r="D214" s="1">
        <v>11</v>
      </c>
      <c r="E214" s="1">
        <v>0.2069</v>
      </c>
      <c r="F214" s="1">
        <v>172.99</v>
      </c>
      <c r="G214" s="2">
        <f t="shared" si="24"/>
        <v>2373.3000000000002</v>
      </c>
      <c r="H214" s="4">
        <v>2262.3000000000002</v>
      </c>
      <c r="I214" s="4">
        <v>111</v>
      </c>
      <c r="J214" s="4">
        <v>0</v>
      </c>
      <c r="K214" s="4">
        <f t="shared" si="28"/>
        <v>0.23733000000000001</v>
      </c>
      <c r="L214" s="38">
        <f t="shared" si="25"/>
        <v>0</v>
      </c>
      <c r="M214" s="4"/>
      <c r="N214" s="4"/>
      <c r="O214" s="4"/>
      <c r="P214" s="4"/>
      <c r="Q214" s="4">
        <f t="shared" si="29"/>
        <v>172.99</v>
      </c>
      <c r="R214" s="4">
        <f t="shared" si="30"/>
        <v>0.23733000000000001</v>
      </c>
      <c r="S214" s="4"/>
      <c r="T214" s="4">
        <f t="shared" si="31"/>
        <v>0.23733000000000001</v>
      </c>
      <c r="U214" s="31"/>
    </row>
    <row r="215" spans="1:21" x14ac:dyDescent="0.15">
      <c r="A215" s="31">
        <v>113</v>
      </c>
      <c r="B215" s="17" t="s">
        <v>598</v>
      </c>
      <c r="C215" s="1" t="s">
        <v>603</v>
      </c>
      <c r="D215" s="1">
        <v>6</v>
      </c>
      <c r="E215" s="1">
        <v>8.8800000000000004E-2</v>
      </c>
      <c r="F215" s="1">
        <v>50.2</v>
      </c>
      <c r="G215" s="2">
        <f t="shared" si="24"/>
        <v>1288.4000000000001</v>
      </c>
      <c r="H215" s="4">
        <v>1096.4000000000001</v>
      </c>
      <c r="I215" s="4">
        <v>192</v>
      </c>
      <c r="J215" s="4">
        <v>0</v>
      </c>
      <c r="K215" s="4">
        <f t="shared" si="28"/>
        <v>0.12884000000000001</v>
      </c>
      <c r="L215" s="38">
        <f t="shared" si="25"/>
        <v>0</v>
      </c>
      <c r="M215" s="4"/>
      <c r="N215" s="4"/>
      <c r="O215" s="4"/>
      <c r="P215" s="4"/>
      <c r="Q215" s="4">
        <f t="shared" si="29"/>
        <v>50.2</v>
      </c>
      <c r="R215" s="4">
        <f t="shared" si="30"/>
        <v>0.12884000000000001</v>
      </c>
      <c r="S215" s="4"/>
      <c r="T215" s="4">
        <f t="shared" si="31"/>
        <v>0.12884000000000001</v>
      </c>
      <c r="U215" s="31"/>
    </row>
    <row r="216" spans="1:21" x14ac:dyDescent="0.15">
      <c r="A216" s="31">
        <v>114</v>
      </c>
      <c r="B216" s="17" t="s">
        <v>598</v>
      </c>
      <c r="C216" s="1" t="s">
        <v>604</v>
      </c>
      <c r="D216" s="1">
        <v>10</v>
      </c>
      <c r="E216" s="1">
        <v>0.15310000000000001</v>
      </c>
      <c r="F216" s="1">
        <v>143.74</v>
      </c>
      <c r="G216" s="2">
        <f t="shared" si="24"/>
        <v>1641.4</v>
      </c>
      <c r="H216" s="4">
        <v>1641.4</v>
      </c>
      <c r="I216" s="4">
        <v>0</v>
      </c>
      <c r="J216" s="4">
        <v>0</v>
      </c>
      <c r="K216" s="4">
        <f t="shared" si="28"/>
        <v>0.16414000000000001</v>
      </c>
      <c r="L216" s="38">
        <f t="shared" si="25"/>
        <v>0</v>
      </c>
      <c r="M216" s="4"/>
      <c r="N216" s="4"/>
      <c r="O216" s="4"/>
      <c r="P216" s="4"/>
      <c r="Q216" s="4">
        <f t="shared" si="29"/>
        <v>143.74</v>
      </c>
      <c r="R216" s="4">
        <f t="shared" si="30"/>
        <v>0.16414000000000001</v>
      </c>
      <c r="S216" s="4"/>
      <c r="T216" s="4">
        <f t="shared" si="31"/>
        <v>0.16414000000000001</v>
      </c>
      <c r="U216" s="31"/>
    </row>
    <row r="217" spans="1:21" x14ac:dyDescent="0.15">
      <c r="A217" s="31">
        <v>115</v>
      </c>
      <c r="B217" s="17" t="s">
        <v>598</v>
      </c>
      <c r="C217" s="1" t="s">
        <v>605</v>
      </c>
      <c r="D217" s="1">
        <v>15</v>
      </c>
      <c r="E217" s="1">
        <v>0.26500000000000001</v>
      </c>
      <c r="F217" s="1">
        <v>98.81</v>
      </c>
      <c r="G217" s="2">
        <f t="shared" si="24"/>
        <v>4214.7</v>
      </c>
      <c r="H217" s="4">
        <v>3155.7</v>
      </c>
      <c r="I217" s="4">
        <v>1059</v>
      </c>
      <c r="J217" s="4">
        <v>0</v>
      </c>
      <c r="K217" s="4">
        <f t="shared" si="28"/>
        <v>0.42147000000000001</v>
      </c>
      <c r="L217" s="38">
        <f t="shared" si="25"/>
        <v>0</v>
      </c>
      <c r="M217" s="4"/>
      <c r="N217" s="4"/>
      <c r="O217" s="4"/>
      <c r="P217" s="4"/>
      <c r="Q217" s="4">
        <f t="shared" si="29"/>
        <v>98.81</v>
      </c>
      <c r="R217" s="4">
        <f t="shared" si="30"/>
        <v>0.42147000000000001</v>
      </c>
      <c r="S217" s="4"/>
      <c r="T217" s="4">
        <f t="shared" si="31"/>
        <v>0.42147000000000001</v>
      </c>
      <c r="U217" s="31"/>
    </row>
    <row r="218" spans="1:21" x14ac:dyDescent="0.15">
      <c r="A218" s="31">
        <v>116</v>
      </c>
      <c r="B218" s="17" t="s">
        <v>598</v>
      </c>
      <c r="C218" s="1" t="s">
        <v>606</v>
      </c>
      <c r="D218" s="1">
        <v>9</v>
      </c>
      <c r="E218" s="1">
        <v>0.18210000000000001</v>
      </c>
      <c r="F218" s="1">
        <v>179.47</v>
      </c>
      <c r="G218" s="2">
        <f t="shared" si="24"/>
        <v>1417.5</v>
      </c>
      <c r="H218" s="4">
        <v>1417.5</v>
      </c>
      <c r="I218" s="4">
        <v>0</v>
      </c>
      <c r="J218" s="4">
        <v>0</v>
      </c>
      <c r="K218" s="4">
        <f t="shared" si="28"/>
        <v>0.14174999999999999</v>
      </c>
      <c r="L218" s="38">
        <f t="shared" si="25"/>
        <v>0</v>
      </c>
      <c r="M218" s="4"/>
      <c r="N218" s="4"/>
      <c r="O218" s="4"/>
      <c r="P218" s="4"/>
      <c r="Q218" s="4">
        <f t="shared" si="29"/>
        <v>179.47</v>
      </c>
      <c r="R218" s="4">
        <f t="shared" si="30"/>
        <v>0.14174999999999999</v>
      </c>
      <c r="S218" s="4"/>
      <c r="T218" s="4">
        <f t="shared" si="31"/>
        <v>0.14174999999999999</v>
      </c>
      <c r="U218" s="31"/>
    </row>
    <row r="219" spans="1:21" x14ac:dyDescent="0.15">
      <c r="A219" s="31">
        <v>117</v>
      </c>
      <c r="B219" s="17" t="s">
        <v>598</v>
      </c>
      <c r="C219" s="1" t="s">
        <v>607</v>
      </c>
      <c r="D219" s="1">
        <v>11</v>
      </c>
      <c r="E219" s="1">
        <v>0.16669999999999999</v>
      </c>
      <c r="F219" s="1">
        <v>46.07</v>
      </c>
      <c r="G219" s="2">
        <f t="shared" si="24"/>
        <v>1689.8</v>
      </c>
      <c r="H219" s="4">
        <v>1689.8</v>
      </c>
      <c r="I219" s="4">
        <v>0</v>
      </c>
      <c r="J219" s="4">
        <v>0</v>
      </c>
      <c r="K219" s="4">
        <f t="shared" si="28"/>
        <v>0.50693999999999995</v>
      </c>
      <c r="L219" s="38">
        <f t="shared" si="25"/>
        <v>0</v>
      </c>
      <c r="M219" s="4"/>
      <c r="N219" s="4"/>
      <c r="O219" s="4"/>
      <c r="P219" s="4"/>
      <c r="Q219" s="4">
        <f t="shared" si="29"/>
        <v>46.07</v>
      </c>
      <c r="R219" s="4">
        <f t="shared" si="30"/>
        <v>0.50693999999999995</v>
      </c>
      <c r="S219" s="4">
        <f t="shared" si="26"/>
        <v>0.50693999999999995</v>
      </c>
      <c r="T219" s="4"/>
      <c r="U219" s="31"/>
    </row>
    <row r="220" spans="1:21" x14ac:dyDescent="0.15">
      <c r="A220" s="31">
        <v>118</v>
      </c>
      <c r="B220" s="17" t="s">
        <v>598</v>
      </c>
      <c r="C220" s="1" t="s">
        <v>608</v>
      </c>
      <c r="D220" s="1">
        <v>13</v>
      </c>
      <c r="E220" s="1">
        <v>0.21010000000000001</v>
      </c>
      <c r="F220" s="1">
        <v>50.18</v>
      </c>
      <c r="G220" s="2">
        <f t="shared" si="24"/>
        <v>1641.7</v>
      </c>
      <c r="H220" s="4">
        <v>1452.7</v>
      </c>
      <c r="I220" s="4">
        <v>189</v>
      </c>
      <c r="J220" s="4">
        <v>0</v>
      </c>
      <c r="K220" s="4">
        <f t="shared" si="28"/>
        <v>0.16417000000000001</v>
      </c>
      <c r="L220" s="38">
        <f t="shared" si="25"/>
        <v>0</v>
      </c>
      <c r="M220" s="4"/>
      <c r="N220" s="4"/>
      <c r="O220" s="4"/>
      <c r="P220" s="4"/>
      <c r="Q220" s="4">
        <f t="shared" si="29"/>
        <v>50.18</v>
      </c>
      <c r="R220" s="4">
        <f t="shared" si="30"/>
        <v>0.16417000000000001</v>
      </c>
      <c r="S220" s="4"/>
      <c r="T220" s="4">
        <f t="shared" si="31"/>
        <v>0.16417000000000001</v>
      </c>
      <c r="U220" s="31"/>
    </row>
    <row r="221" spans="1:21" x14ac:dyDescent="0.15">
      <c r="A221" s="31">
        <v>119</v>
      </c>
      <c r="B221" s="17" t="s">
        <v>598</v>
      </c>
      <c r="C221" s="1" t="s">
        <v>609</v>
      </c>
      <c r="D221" s="1">
        <v>14</v>
      </c>
      <c r="E221" s="1">
        <v>0.25779999999999997</v>
      </c>
      <c r="F221" s="1">
        <v>48.32</v>
      </c>
      <c r="G221" s="2">
        <f t="shared" si="24"/>
        <v>2646</v>
      </c>
      <c r="H221" s="4">
        <v>1279.5</v>
      </c>
      <c r="I221" s="4">
        <v>1366.5</v>
      </c>
      <c r="J221" s="4">
        <v>0</v>
      </c>
      <c r="K221" s="4">
        <f t="shared" si="28"/>
        <v>0.79379999999999995</v>
      </c>
      <c r="L221" s="38">
        <f t="shared" si="25"/>
        <v>0</v>
      </c>
      <c r="M221" s="4"/>
      <c r="N221" s="4"/>
      <c r="O221" s="4"/>
      <c r="P221" s="4"/>
      <c r="Q221" s="4">
        <f t="shared" si="29"/>
        <v>48.32</v>
      </c>
      <c r="R221" s="4">
        <f t="shared" si="30"/>
        <v>0.79379999999999995</v>
      </c>
      <c r="S221" s="4">
        <f t="shared" si="26"/>
        <v>0.79379999999999995</v>
      </c>
      <c r="T221" s="4"/>
      <c r="U221" s="31"/>
    </row>
    <row r="222" spans="1:21" x14ac:dyDescent="0.15">
      <c r="A222" s="31">
        <v>120</v>
      </c>
      <c r="B222" s="17" t="s">
        <v>598</v>
      </c>
      <c r="C222" s="1" t="s">
        <v>610</v>
      </c>
      <c r="D222" s="1">
        <v>13</v>
      </c>
      <c r="E222" s="1">
        <v>0.38429999999999997</v>
      </c>
      <c r="F222" s="1">
        <v>125.52</v>
      </c>
      <c r="G222" s="2">
        <f t="shared" si="24"/>
        <v>2052.9</v>
      </c>
      <c r="H222" s="4">
        <v>2052.9</v>
      </c>
      <c r="I222" s="4">
        <v>0</v>
      </c>
      <c r="J222" s="4">
        <v>0</v>
      </c>
      <c r="K222" s="4">
        <f t="shared" si="28"/>
        <v>0.20529</v>
      </c>
      <c r="L222" s="38">
        <f t="shared" si="25"/>
        <v>0</v>
      </c>
      <c r="M222" s="4"/>
      <c r="N222" s="4"/>
      <c r="O222" s="4"/>
      <c r="P222" s="4"/>
      <c r="Q222" s="4">
        <f t="shared" si="29"/>
        <v>125.52</v>
      </c>
      <c r="R222" s="4">
        <f t="shared" si="30"/>
        <v>0.20529</v>
      </c>
      <c r="S222" s="4"/>
      <c r="T222" s="4">
        <f t="shared" si="31"/>
        <v>0.20529</v>
      </c>
      <c r="U222" s="31"/>
    </row>
    <row r="223" spans="1:21" x14ac:dyDescent="0.15">
      <c r="A223" s="31">
        <v>121</v>
      </c>
      <c r="B223" s="17" t="s">
        <v>598</v>
      </c>
      <c r="C223" s="1" t="s">
        <v>611</v>
      </c>
      <c r="D223" s="1">
        <v>15</v>
      </c>
      <c r="E223" s="1">
        <v>0.26279999999999998</v>
      </c>
      <c r="F223" s="1">
        <v>66.95</v>
      </c>
      <c r="G223" s="2">
        <f t="shared" si="24"/>
        <v>3737.8</v>
      </c>
      <c r="H223" s="4">
        <v>3397.3</v>
      </c>
      <c r="I223" s="4">
        <v>340.5</v>
      </c>
      <c r="J223" s="4">
        <v>0</v>
      </c>
      <c r="K223" s="4">
        <f t="shared" si="28"/>
        <v>0.37378</v>
      </c>
      <c r="L223" s="38">
        <f t="shared" si="25"/>
        <v>0</v>
      </c>
      <c r="M223" s="4"/>
      <c r="N223" s="4"/>
      <c r="O223" s="4"/>
      <c r="P223" s="4"/>
      <c r="Q223" s="4">
        <f t="shared" si="29"/>
        <v>66.95</v>
      </c>
      <c r="R223" s="4">
        <f t="shared" si="30"/>
        <v>0.37378</v>
      </c>
      <c r="S223" s="4"/>
      <c r="T223" s="4">
        <f t="shared" si="31"/>
        <v>0.37378</v>
      </c>
      <c r="U223" s="31"/>
    </row>
    <row r="224" spans="1:21" x14ac:dyDescent="0.15">
      <c r="A224" s="31">
        <v>122</v>
      </c>
      <c r="B224" s="17" t="s">
        <v>598</v>
      </c>
      <c r="C224" s="1" t="s">
        <v>612</v>
      </c>
      <c r="D224" s="1">
        <v>1</v>
      </c>
      <c r="E224" s="1">
        <v>9.2600000000000002E-2</v>
      </c>
      <c r="F224" s="1">
        <v>139.72</v>
      </c>
      <c r="G224" s="2">
        <f t="shared" si="24"/>
        <v>1287.6500000000001</v>
      </c>
      <c r="H224" s="4">
        <v>767.15</v>
      </c>
      <c r="I224" s="4">
        <v>520.5</v>
      </c>
      <c r="J224" s="4">
        <v>0</v>
      </c>
      <c r="K224" s="4">
        <f t="shared" si="28"/>
        <v>0.12876499999999999</v>
      </c>
      <c r="L224" s="38">
        <f t="shared" si="25"/>
        <v>0</v>
      </c>
      <c r="M224" s="4"/>
      <c r="N224" s="4"/>
      <c r="O224" s="4"/>
      <c r="P224" s="4"/>
      <c r="Q224" s="4">
        <f t="shared" si="29"/>
        <v>139.72</v>
      </c>
      <c r="R224" s="4">
        <f t="shared" si="30"/>
        <v>0.12876499999999999</v>
      </c>
      <c r="S224" s="4"/>
      <c r="T224" s="4">
        <f t="shared" si="31"/>
        <v>0.12876499999999999</v>
      </c>
      <c r="U224" s="31"/>
    </row>
    <row r="225" spans="1:21" x14ac:dyDescent="0.15">
      <c r="A225" s="31">
        <v>123</v>
      </c>
      <c r="B225" s="17" t="s">
        <v>598</v>
      </c>
      <c r="C225" s="1" t="s">
        <v>613</v>
      </c>
      <c r="D225" s="1">
        <v>1</v>
      </c>
      <c r="E225" s="1">
        <v>0.15679999999999999</v>
      </c>
      <c r="F225" s="1">
        <v>143.88</v>
      </c>
      <c r="G225" s="2">
        <f t="shared" si="24"/>
        <v>6099.24</v>
      </c>
      <c r="H225" s="4">
        <v>1761.24</v>
      </c>
      <c r="I225" s="4">
        <v>4338</v>
      </c>
      <c r="J225" s="4">
        <v>0</v>
      </c>
      <c r="K225" s="4">
        <f t="shared" si="28"/>
        <v>0.60992400000000002</v>
      </c>
      <c r="L225" s="38">
        <f t="shared" si="25"/>
        <v>0</v>
      </c>
      <c r="M225" s="4"/>
      <c r="N225" s="4"/>
      <c r="O225" s="4"/>
      <c r="P225" s="4"/>
      <c r="Q225" s="4">
        <f t="shared" si="29"/>
        <v>143.88</v>
      </c>
      <c r="R225" s="4">
        <f t="shared" si="30"/>
        <v>0.60992400000000002</v>
      </c>
      <c r="S225" s="4"/>
      <c r="T225" s="4">
        <f t="shared" si="31"/>
        <v>0.60992400000000002</v>
      </c>
      <c r="U225" s="31"/>
    </row>
    <row r="226" spans="1:21" x14ac:dyDescent="0.15">
      <c r="A226" s="31">
        <v>124</v>
      </c>
      <c r="B226" s="17" t="s">
        <v>598</v>
      </c>
      <c r="C226" s="1" t="s">
        <v>535</v>
      </c>
      <c r="D226" s="1">
        <v>1</v>
      </c>
      <c r="E226" s="1">
        <v>0.1265</v>
      </c>
      <c r="F226" s="1">
        <v>158.69</v>
      </c>
      <c r="G226" s="2">
        <f t="shared" si="24"/>
        <v>6736.48</v>
      </c>
      <c r="H226" s="4">
        <v>1972.48</v>
      </c>
      <c r="I226" s="4">
        <v>4764</v>
      </c>
      <c r="J226" s="4">
        <v>0</v>
      </c>
      <c r="K226" s="4">
        <f t="shared" si="28"/>
        <v>0.67364800000000002</v>
      </c>
      <c r="L226" s="38">
        <f t="shared" si="25"/>
        <v>0</v>
      </c>
      <c r="M226" s="4"/>
      <c r="N226" s="4"/>
      <c r="O226" s="4"/>
      <c r="P226" s="4"/>
      <c r="Q226" s="4">
        <f t="shared" si="29"/>
        <v>158.69</v>
      </c>
      <c r="R226" s="4">
        <f t="shared" si="30"/>
        <v>0.67364800000000002</v>
      </c>
      <c r="S226" s="4"/>
      <c r="T226" s="4">
        <f t="shared" si="31"/>
        <v>0.67364800000000002</v>
      </c>
      <c r="U226" s="31"/>
    </row>
    <row r="227" spans="1:21" x14ac:dyDescent="0.15">
      <c r="A227" s="31">
        <v>125</v>
      </c>
      <c r="B227" s="17" t="s">
        <v>598</v>
      </c>
      <c r="C227" s="1" t="s">
        <v>614</v>
      </c>
      <c r="D227" s="1">
        <v>1</v>
      </c>
      <c r="E227" s="1">
        <v>0.1202</v>
      </c>
      <c r="F227" s="1">
        <v>271.62</v>
      </c>
      <c r="G227" s="2">
        <f t="shared" si="24"/>
        <v>1953.19</v>
      </c>
      <c r="H227" s="4">
        <v>610.69000000000005</v>
      </c>
      <c r="I227" s="4">
        <v>1342.5</v>
      </c>
      <c r="J227" s="4">
        <v>0</v>
      </c>
      <c r="K227" s="4">
        <f t="shared" si="28"/>
        <v>0.19531899999999999</v>
      </c>
      <c r="L227" s="38">
        <f t="shared" si="25"/>
        <v>0</v>
      </c>
      <c r="M227" s="4"/>
      <c r="N227" s="4"/>
      <c r="O227" s="4"/>
      <c r="P227" s="4"/>
      <c r="Q227" s="4">
        <f t="shared" si="29"/>
        <v>271.62</v>
      </c>
      <c r="R227" s="4">
        <f t="shared" si="30"/>
        <v>0.19531899999999999</v>
      </c>
      <c r="S227" s="4"/>
      <c r="T227" s="4">
        <f t="shared" si="31"/>
        <v>0.19531899999999999</v>
      </c>
      <c r="U227" s="31"/>
    </row>
    <row r="228" spans="1:21" x14ac:dyDescent="0.15">
      <c r="A228" s="31">
        <v>126</v>
      </c>
      <c r="B228" s="17" t="s">
        <v>615</v>
      </c>
      <c r="C228" s="1" t="s">
        <v>343</v>
      </c>
      <c r="D228" s="1">
        <v>22</v>
      </c>
      <c r="E228" s="1">
        <v>0.79849999999999999</v>
      </c>
      <c r="F228" s="1">
        <v>56.9</v>
      </c>
      <c r="G228" s="2">
        <f t="shared" si="24"/>
        <v>7241</v>
      </c>
      <c r="H228" s="4">
        <v>6491</v>
      </c>
      <c r="I228" s="4">
        <v>750</v>
      </c>
      <c r="J228" s="4">
        <v>0</v>
      </c>
      <c r="K228" s="4">
        <f t="shared" si="28"/>
        <v>0.72409999999999997</v>
      </c>
      <c r="L228" s="38">
        <f t="shared" si="25"/>
        <v>0</v>
      </c>
      <c r="M228" s="4"/>
      <c r="N228" s="4"/>
      <c r="O228" s="4"/>
      <c r="P228" s="4"/>
      <c r="Q228" s="4">
        <f t="shared" si="29"/>
        <v>56.9</v>
      </c>
      <c r="R228" s="4">
        <f t="shared" si="30"/>
        <v>0.72409999999999997</v>
      </c>
      <c r="S228" s="4"/>
      <c r="T228" s="4">
        <f t="shared" si="31"/>
        <v>0.72409999999999997</v>
      </c>
      <c r="U228" s="31"/>
    </row>
    <row r="229" spans="1:21" x14ac:dyDescent="0.15">
      <c r="A229" s="31">
        <v>127</v>
      </c>
      <c r="B229" s="17" t="s">
        <v>615</v>
      </c>
      <c r="C229" s="1" t="s">
        <v>616</v>
      </c>
      <c r="D229" s="1">
        <v>12</v>
      </c>
      <c r="E229" s="1">
        <v>0.63929999999999998</v>
      </c>
      <c r="F229" s="1">
        <v>60.4</v>
      </c>
      <c r="G229" s="2">
        <f t="shared" ref="G229:G288" si="32">H229+I229+J229</f>
        <v>9417</v>
      </c>
      <c r="H229" s="4">
        <v>7732</v>
      </c>
      <c r="I229" s="4">
        <v>1685</v>
      </c>
      <c r="J229" s="4">
        <v>0</v>
      </c>
      <c r="K229" s="4">
        <f t="shared" si="28"/>
        <v>0.94169999999999998</v>
      </c>
      <c r="L229" s="38">
        <f t="shared" ref="L229:L288" si="33">+M229+N229+O229</f>
        <v>0</v>
      </c>
      <c r="M229" s="4"/>
      <c r="N229" s="4"/>
      <c r="O229" s="4"/>
      <c r="P229" s="4"/>
      <c r="Q229" s="4">
        <f t="shared" si="29"/>
        <v>60.4</v>
      </c>
      <c r="R229" s="4">
        <f t="shared" si="30"/>
        <v>0.94169999999999998</v>
      </c>
      <c r="S229" s="4"/>
      <c r="T229" s="4">
        <f t="shared" si="31"/>
        <v>0.94169999999999998</v>
      </c>
      <c r="U229" s="31"/>
    </row>
    <row r="230" spans="1:21" x14ac:dyDescent="0.15">
      <c r="A230" s="31">
        <v>128</v>
      </c>
      <c r="B230" s="17" t="s">
        <v>615</v>
      </c>
      <c r="C230" s="1" t="s">
        <v>617</v>
      </c>
      <c r="D230" s="1">
        <v>7</v>
      </c>
      <c r="E230" s="1">
        <v>0.30709999999999998</v>
      </c>
      <c r="F230" s="1">
        <v>64.599999999999994</v>
      </c>
      <c r="G230" s="2">
        <f t="shared" si="32"/>
        <v>4008</v>
      </c>
      <c r="H230" s="4">
        <v>4008</v>
      </c>
      <c r="I230" s="4">
        <v>0</v>
      </c>
      <c r="J230" s="4">
        <v>0</v>
      </c>
      <c r="K230" s="4">
        <f t="shared" si="28"/>
        <v>0.40079999999999999</v>
      </c>
      <c r="L230" s="38">
        <f t="shared" si="33"/>
        <v>0</v>
      </c>
      <c r="M230" s="4"/>
      <c r="N230" s="4"/>
      <c r="O230" s="4"/>
      <c r="P230" s="4"/>
      <c r="Q230" s="4">
        <f t="shared" si="29"/>
        <v>64.599999999999994</v>
      </c>
      <c r="R230" s="4">
        <f t="shared" si="30"/>
        <v>0.40079999999999999</v>
      </c>
      <c r="S230" s="4"/>
      <c r="T230" s="4">
        <f t="shared" si="31"/>
        <v>0.40079999999999999</v>
      </c>
      <c r="U230" s="31"/>
    </row>
    <row r="231" spans="1:21" x14ac:dyDescent="0.15">
      <c r="A231" s="31">
        <v>129</v>
      </c>
      <c r="B231" s="17" t="s">
        <v>615</v>
      </c>
      <c r="C231" s="1" t="s">
        <v>618</v>
      </c>
      <c r="D231" s="1">
        <v>1</v>
      </c>
      <c r="E231" s="1">
        <v>0.15609999999999999</v>
      </c>
      <c r="F231" s="1">
        <v>237.7</v>
      </c>
      <c r="G231" s="2">
        <f t="shared" si="32"/>
        <v>3297</v>
      </c>
      <c r="H231" s="4">
        <v>1782</v>
      </c>
      <c r="I231" s="4">
        <v>1515</v>
      </c>
      <c r="J231" s="4">
        <v>0</v>
      </c>
      <c r="K231" s="4">
        <f t="shared" si="28"/>
        <v>0.32969999999999999</v>
      </c>
      <c r="L231" s="38">
        <f t="shared" si="33"/>
        <v>0</v>
      </c>
      <c r="M231" s="4"/>
      <c r="N231" s="4"/>
      <c r="O231" s="4"/>
      <c r="P231" s="4"/>
      <c r="Q231" s="4">
        <f t="shared" si="29"/>
        <v>237.7</v>
      </c>
      <c r="R231" s="4">
        <f t="shared" si="30"/>
        <v>0.32969999999999999</v>
      </c>
      <c r="S231" s="4"/>
      <c r="T231" s="4">
        <f t="shared" si="31"/>
        <v>0.32969999999999999</v>
      </c>
      <c r="U231" s="31"/>
    </row>
    <row r="232" spans="1:21" x14ac:dyDescent="0.15">
      <c r="A232" s="31">
        <v>130</v>
      </c>
      <c r="B232" s="17" t="s">
        <v>615</v>
      </c>
      <c r="C232" s="1" t="s">
        <v>619</v>
      </c>
      <c r="D232" s="1">
        <v>9</v>
      </c>
      <c r="E232" s="1">
        <v>0.20499999999999999</v>
      </c>
      <c r="F232" s="1">
        <v>183.4</v>
      </c>
      <c r="G232" s="2">
        <f t="shared" si="32"/>
        <v>3698</v>
      </c>
      <c r="H232" s="4">
        <v>2531</v>
      </c>
      <c r="I232" s="4">
        <v>1167</v>
      </c>
      <c r="J232" s="4">
        <v>0</v>
      </c>
      <c r="K232" s="4">
        <f t="shared" si="28"/>
        <v>0.36980000000000002</v>
      </c>
      <c r="L232" s="38">
        <f t="shared" si="33"/>
        <v>0</v>
      </c>
      <c r="M232" s="4"/>
      <c r="N232" s="4"/>
      <c r="O232" s="4"/>
      <c r="P232" s="4"/>
      <c r="Q232" s="4">
        <f t="shared" si="29"/>
        <v>183.4</v>
      </c>
      <c r="R232" s="4">
        <f t="shared" si="30"/>
        <v>0.36980000000000002</v>
      </c>
      <c r="S232" s="4"/>
      <c r="T232" s="4">
        <f t="shared" si="31"/>
        <v>0.36980000000000002</v>
      </c>
      <c r="U232" s="31"/>
    </row>
    <row r="233" spans="1:21" x14ac:dyDescent="0.15">
      <c r="A233" s="31">
        <v>131</v>
      </c>
      <c r="B233" s="17" t="s">
        <v>615</v>
      </c>
      <c r="C233" s="1" t="s">
        <v>620</v>
      </c>
      <c r="D233" s="1">
        <v>6</v>
      </c>
      <c r="E233" s="1">
        <v>0.14610000000000001</v>
      </c>
      <c r="F233" s="1">
        <v>31.7</v>
      </c>
      <c r="G233" s="2">
        <f t="shared" si="32"/>
        <v>2553</v>
      </c>
      <c r="H233" s="4">
        <v>1240</v>
      </c>
      <c r="I233" s="4">
        <v>1313</v>
      </c>
      <c r="J233" s="4">
        <v>0</v>
      </c>
      <c r="K233" s="4">
        <f t="shared" si="28"/>
        <v>0.76590000000000003</v>
      </c>
      <c r="L233" s="38">
        <f t="shared" si="33"/>
        <v>0</v>
      </c>
      <c r="M233" s="4"/>
      <c r="N233" s="4"/>
      <c r="O233" s="4"/>
      <c r="P233" s="4"/>
      <c r="Q233" s="4">
        <f t="shared" si="29"/>
        <v>31.7</v>
      </c>
      <c r="R233" s="4">
        <f t="shared" si="30"/>
        <v>0.76590000000000003</v>
      </c>
      <c r="S233" s="4">
        <f t="shared" ref="S233:S257" si="34">+G233*0.0003</f>
        <v>0.76590000000000003</v>
      </c>
      <c r="T233" s="4"/>
      <c r="U233" s="31"/>
    </row>
    <row r="234" spans="1:21" x14ac:dyDescent="0.15">
      <c r="A234" s="31">
        <v>132</v>
      </c>
      <c r="B234" s="17" t="s">
        <v>615</v>
      </c>
      <c r="C234" s="1" t="s">
        <v>621</v>
      </c>
      <c r="D234" s="1">
        <v>3</v>
      </c>
      <c r="E234" s="1">
        <v>0.152</v>
      </c>
      <c r="F234" s="1">
        <v>97.2</v>
      </c>
      <c r="G234" s="2">
        <f t="shared" si="32"/>
        <v>3660</v>
      </c>
      <c r="H234" s="4">
        <v>1967</v>
      </c>
      <c r="I234" s="4">
        <v>1693</v>
      </c>
      <c r="J234" s="4">
        <v>0</v>
      </c>
      <c r="K234" s="4">
        <f t="shared" si="28"/>
        <v>0.36599999999999999</v>
      </c>
      <c r="L234" s="38">
        <f t="shared" si="33"/>
        <v>0</v>
      </c>
      <c r="M234" s="4"/>
      <c r="N234" s="4"/>
      <c r="O234" s="4"/>
      <c r="P234" s="4"/>
      <c r="Q234" s="4">
        <f t="shared" si="29"/>
        <v>97.2</v>
      </c>
      <c r="R234" s="4">
        <f t="shared" si="30"/>
        <v>0.36599999999999999</v>
      </c>
      <c r="S234" s="4"/>
      <c r="T234" s="4">
        <f t="shared" si="31"/>
        <v>0.36599999999999999</v>
      </c>
      <c r="U234" s="31"/>
    </row>
    <row r="235" spans="1:21" x14ac:dyDescent="0.15">
      <c r="A235" s="31">
        <v>133</v>
      </c>
      <c r="B235" s="17" t="s">
        <v>615</v>
      </c>
      <c r="C235" s="1" t="s">
        <v>622</v>
      </c>
      <c r="D235" s="1">
        <v>1</v>
      </c>
      <c r="E235" s="1">
        <v>0.23419999999999999</v>
      </c>
      <c r="F235" s="1">
        <v>215</v>
      </c>
      <c r="G235" s="2">
        <f t="shared" si="32"/>
        <v>5570</v>
      </c>
      <c r="H235" s="4">
        <v>2620</v>
      </c>
      <c r="I235" s="4">
        <v>2950</v>
      </c>
      <c r="J235" s="4">
        <v>0</v>
      </c>
      <c r="K235" s="4">
        <f t="shared" si="28"/>
        <v>0.55700000000000005</v>
      </c>
      <c r="L235" s="38">
        <f t="shared" si="33"/>
        <v>0</v>
      </c>
      <c r="M235" s="4"/>
      <c r="N235" s="4"/>
      <c r="O235" s="4"/>
      <c r="P235" s="4"/>
      <c r="Q235" s="4">
        <f t="shared" si="29"/>
        <v>215</v>
      </c>
      <c r="R235" s="4">
        <f t="shared" si="30"/>
        <v>0.55700000000000005</v>
      </c>
      <c r="S235" s="4"/>
      <c r="T235" s="4">
        <f t="shared" si="31"/>
        <v>0.55700000000000005</v>
      </c>
      <c r="U235" s="31"/>
    </row>
    <row r="236" spans="1:21" x14ac:dyDescent="0.15">
      <c r="A236" s="31">
        <v>134</v>
      </c>
      <c r="B236" s="17" t="s">
        <v>615</v>
      </c>
      <c r="C236" s="1" t="s">
        <v>623</v>
      </c>
      <c r="D236" s="1">
        <v>6</v>
      </c>
      <c r="E236" s="1">
        <v>0.17929999999999999</v>
      </c>
      <c r="F236" s="1">
        <v>47.5</v>
      </c>
      <c r="G236" s="2">
        <f t="shared" si="32"/>
        <v>4245</v>
      </c>
      <c r="H236" s="4">
        <v>2407</v>
      </c>
      <c r="I236" s="4">
        <v>1838</v>
      </c>
      <c r="J236" s="4">
        <v>0</v>
      </c>
      <c r="K236" s="4">
        <f t="shared" si="28"/>
        <v>1.2735000000000001</v>
      </c>
      <c r="L236" s="38">
        <f t="shared" si="33"/>
        <v>0</v>
      </c>
      <c r="M236" s="4"/>
      <c r="N236" s="4"/>
      <c r="O236" s="4"/>
      <c r="P236" s="4"/>
      <c r="Q236" s="4">
        <f t="shared" si="29"/>
        <v>47.5</v>
      </c>
      <c r="R236" s="4">
        <f t="shared" si="30"/>
        <v>1.2735000000000001</v>
      </c>
      <c r="S236" s="4">
        <f t="shared" si="34"/>
        <v>1.2735000000000001</v>
      </c>
      <c r="T236" s="4"/>
      <c r="U236" s="31"/>
    </row>
    <row r="237" spans="1:21" x14ac:dyDescent="0.15">
      <c r="A237" s="31">
        <v>135</v>
      </c>
      <c r="B237" s="17" t="s">
        <v>615</v>
      </c>
      <c r="C237" s="1" t="s">
        <v>624</v>
      </c>
      <c r="D237" s="1">
        <v>1</v>
      </c>
      <c r="E237" s="1">
        <v>0.1825</v>
      </c>
      <c r="F237" s="1">
        <v>185.7</v>
      </c>
      <c r="G237" s="2">
        <f t="shared" si="32"/>
        <v>2523</v>
      </c>
      <c r="H237" s="4">
        <v>1445</v>
      </c>
      <c r="I237" s="4">
        <v>1078</v>
      </c>
      <c r="J237" s="4">
        <v>0</v>
      </c>
      <c r="K237" s="4">
        <f t="shared" si="28"/>
        <v>0.25230000000000002</v>
      </c>
      <c r="L237" s="38">
        <f t="shared" si="33"/>
        <v>0</v>
      </c>
      <c r="M237" s="4"/>
      <c r="N237" s="4"/>
      <c r="O237" s="4"/>
      <c r="P237" s="4"/>
      <c r="Q237" s="4">
        <f t="shared" si="29"/>
        <v>185.7</v>
      </c>
      <c r="R237" s="4">
        <f t="shared" si="30"/>
        <v>0.25230000000000002</v>
      </c>
      <c r="S237" s="4"/>
      <c r="T237" s="4">
        <f t="shared" si="31"/>
        <v>0.25230000000000002</v>
      </c>
      <c r="U237" s="31"/>
    </row>
    <row r="238" spans="1:21" x14ac:dyDescent="0.15">
      <c r="A238" s="31">
        <v>136</v>
      </c>
      <c r="B238" s="17" t="s">
        <v>615</v>
      </c>
      <c r="C238" s="1" t="s">
        <v>625</v>
      </c>
      <c r="D238" s="1">
        <v>17</v>
      </c>
      <c r="E238" s="1">
        <v>0.80010000000000003</v>
      </c>
      <c r="F238" s="1">
        <v>523.20000000000005</v>
      </c>
      <c r="G238" s="2">
        <f t="shared" si="32"/>
        <v>9892</v>
      </c>
      <c r="H238" s="4">
        <v>9892</v>
      </c>
      <c r="I238" s="4">
        <v>0</v>
      </c>
      <c r="J238" s="4">
        <v>0</v>
      </c>
      <c r="K238" s="4">
        <f t="shared" si="28"/>
        <v>0.98919999999999997</v>
      </c>
      <c r="L238" s="38">
        <f t="shared" si="33"/>
        <v>0</v>
      </c>
      <c r="M238" s="4"/>
      <c r="N238" s="4"/>
      <c r="O238" s="4"/>
      <c r="P238" s="4"/>
      <c r="Q238" s="4">
        <f t="shared" si="29"/>
        <v>523.20000000000005</v>
      </c>
      <c r="R238" s="4">
        <f t="shared" si="30"/>
        <v>0.98919999999999997</v>
      </c>
      <c r="S238" s="4"/>
      <c r="T238" s="4">
        <f t="shared" si="31"/>
        <v>0.98919999999999997</v>
      </c>
      <c r="U238" s="31"/>
    </row>
    <row r="239" spans="1:21" x14ac:dyDescent="0.15">
      <c r="A239" s="31">
        <v>137</v>
      </c>
      <c r="B239" s="17" t="s">
        <v>615</v>
      </c>
      <c r="C239" s="1" t="s">
        <v>626</v>
      </c>
      <c r="D239" s="1">
        <v>13</v>
      </c>
      <c r="E239" s="1">
        <v>0.78939999999999999</v>
      </c>
      <c r="F239" s="1">
        <v>107.5</v>
      </c>
      <c r="G239" s="2">
        <f t="shared" si="32"/>
        <v>8998</v>
      </c>
      <c r="H239" s="4">
        <v>8998</v>
      </c>
      <c r="I239" s="4">
        <v>0</v>
      </c>
      <c r="J239" s="4">
        <v>0</v>
      </c>
      <c r="K239" s="4">
        <f t="shared" si="28"/>
        <v>0.89980000000000004</v>
      </c>
      <c r="L239" s="38">
        <f t="shared" si="33"/>
        <v>0</v>
      </c>
      <c r="M239" s="4"/>
      <c r="N239" s="4"/>
      <c r="O239" s="4"/>
      <c r="P239" s="4"/>
      <c r="Q239" s="4">
        <f t="shared" si="29"/>
        <v>107.5</v>
      </c>
      <c r="R239" s="4">
        <f t="shared" si="30"/>
        <v>0.89980000000000004</v>
      </c>
      <c r="S239" s="4"/>
      <c r="T239" s="4">
        <f t="shared" si="31"/>
        <v>0.89980000000000004</v>
      </c>
      <c r="U239" s="31"/>
    </row>
    <row r="240" spans="1:21" x14ac:dyDescent="0.15">
      <c r="A240" s="31">
        <v>138</v>
      </c>
      <c r="B240" s="17" t="s">
        <v>627</v>
      </c>
      <c r="C240" s="1" t="s">
        <v>628</v>
      </c>
      <c r="D240" s="1">
        <v>2</v>
      </c>
      <c r="E240" s="1">
        <v>0.36499999999999999</v>
      </c>
      <c r="F240" s="1">
        <v>55.81</v>
      </c>
      <c r="G240" s="2">
        <f t="shared" si="32"/>
        <v>1960.5</v>
      </c>
      <c r="H240" s="2">
        <v>1073</v>
      </c>
      <c r="I240" s="4">
        <v>817.5</v>
      </c>
      <c r="J240" s="4">
        <v>70</v>
      </c>
      <c r="K240" s="4">
        <f t="shared" si="28"/>
        <v>0.19605</v>
      </c>
      <c r="L240" s="38">
        <f t="shared" si="33"/>
        <v>0</v>
      </c>
      <c r="M240" s="4"/>
      <c r="N240" s="4"/>
      <c r="O240" s="4"/>
      <c r="P240" s="4"/>
      <c r="Q240" s="4">
        <f t="shared" si="29"/>
        <v>55.81</v>
      </c>
      <c r="R240" s="4">
        <f t="shared" si="30"/>
        <v>0.19605</v>
      </c>
      <c r="S240" s="4"/>
      <c r="T240" s="4">
        <f t="shared" si="31"/>
        <v>0.19605</v>
      </c>
      <c r="U240" s="31"/>
    </row>
    <row r="241" spans="1:21" x14ac:dyDescent="0.15">
      <c r="A241" s="31">
        <v>139</v>
      </c>
      <c r="B241" s="17" t="s">
        <v>627</v>
      </c>
      <c r="C241" s="1" t="s">
        <v>629</v>
      </c>
      <c r="D241" s="1">
        <v>1</v>
      </c>
      <c r="E241" s="1">
        <v>0.1195</v>
      </c>
      <c r="F241" s="1">
        <v>89.21</v>
      </c>
      <c r="G241" s="2">
        <f t="shared" si="32"/>
        <v>295</v>
      </c>
      <c r="H241" s="2">
        <v>295</v>
      </c>
      <c r="I241" s="4">
        <v>0</v>
      </c>
      <c r="J241" s="4">
        <v>0</v>
      </c>
      <c r="K241" s="4">
        <f t="shared" si="28"/>
        <v>2.9499999999999998E-2</v>
      </c>
      <c r="L241" s="38">
        <f t="shared" si="33"/>
        <v>0</v>
      </c>
      <c r="M241" s="4"/>
      <c r="N241" s="4"/>
      <c r="O241" s="4"/>
      <c r="P241" s="4"/>
      <c r="Q241" s="4">
        <f t="shared" si="29"/>
        <v>89.21</v>
      </c>
      <c r="R241" s="4">
        <f t="shared" si="30"/>
        <v>2.9499999999999998E-2</v>
      </c>
      <c r="S241" s="4"/>
      <c r="T241" s="4">
        <f t="shared" si="31"/>
        <v>2.9499999999999998E-2</v>
      </c>
      <c r="U241" s="31"/>
    </row>
    <row r="242" spans="1:21" x14ac:dyDescent="0.15">
      <c r="A242" s="31">
        <v>140</v>
      </c>
      <c r="B242" s="17" t="s">
        <v>627</v>
      </c>
      <c r="C242" s="1" t="s">
        <v>630</v>
      </c>
      <c r="D242" s="1">
        <v>3</v>
      </c>
      <c r="E242" s="1">
        <v>0.23319999999999999</v>
      </c>
      <c r="F242" s="1">
        <v>187.92</v>
      </c>
      <c r="G242" s="2">
        <f t="shared" si="32"/>
        <v>1193</v>
      </c>
      <c r="H242" s="2">
        <v>1193</v>
      </c>
      <c r="I242" s="4">
        <v>0</v>
      </c>
      <c r="J242" s="4">
        <v>0</v>
      </c>
      <c r="K242" s="4">
        <f t="shared" si="28"/>
        <v>0.1193</v>
      </c>
      <c r="L242" s="38">
        <f t="shared" si="33"/>
        <v>0</v>
      </c>
      <c r="M242" s="4"/>
      <c r="N242" s="4"/>
      <c r="O242" s="4"/>
      <c r="P242" s="4"/>
      <c r="Q242" s="4">
        <f t="shared" si="29"/>
        <v>187.92</v>
      </c>
      <c r="R242" s="4">
        <f t="shared" si="30"/>
        <v>0.1193</v>
      </c>
      <c r="S242" s="4"/>
      <c r="T242" s="4">
        <f t="shared" si="31"/>
        <v>0.1193</v>
      </c>
      <c r="U242" s="31"/>
    </row>
    <row r="243" spans="1:21" x14ac:dyDescent="0.15">
      <c r="A243" s="31">
        <v>141</v>
      </c>
      <c r="B243" s="17" t="s">
        <v>627</v>
      </c>
      <c r="C243" s="1" t="s">
        <v>631</v>
      </c>
      <c r="D243" s="1">
        <v>11</v>
      </c>
      <c r="E243" s="1">
        <v>0.25459999999999999</v>
      </c>
      <c r="F243" s="1">
        <v>51.9</v>
      </c>
      <c r="G243" s="2">
        <f t="shared" si="32"/>
        <v>840.5</v>
      </c>
      <c r="H243" s="2">
        <v>296</v>
      </c>
      <c r="I243" s="4">
        <v>544.5</v>
      </c>
      <c r="J243" s="4">
        <v>0</v>
      </c>
      <c r="K243" s="4">
        <f t="shared" si="28"/>
        <v>8.405E-2</v>
      </c>
      <c r="L243" s="38">
        <f t="shared" si="33"/>
        <v>0</v>
      </c>
      <c r="M243" s="4"/>
      <c r="N243" s="4"/>
      <c r="O243" s="4"/>
      <c r="P243" s="4"/>
      <c r="Q243" s="4">
        <f t="shared" si="29"/>
        <v>51.9</v>
      </c>
      <c r="R243" s="4">
        <f t="shared" si="30"/>
        <v>8.405E-2</v>
      </c>
      <c r="S243" s="4"/>
      <c r="T243" s="4">
        <f t="shared" si="31"/>
        <v>8.405E-2</v>
      </c>
      <c r="U243" s="31"/>
    </row>
    <row r="244" spans="1:21" x14ac:dyDescent="0.15">
      <c r="A244" s="31">
        <v>142</v>
      </c>
      <c r="B244" s="17" t="s">
        <v>627</v>
      </c>
      <c r="C244" s="1" t="s">
        <v>632</v>
      </c>
      <c r="D244" s="1">
        <v>8</v>
      </c>
      <c r="E244" s="1">
        <v>0.16139999999999999</v>
      </c>
      <c r="F244" s="1">
        <v>259.14999999999998</v>
      </c>
      <c r="G244" s="2">
        <f t="shared" si="32"/>
        <v>723</v>
      </c>
      <c r="H244" s="2">
        <v>463</v>
      </c>
      <c r="I244" s="4">
        <v>210</v>
      </c>
      <c r="J244" s="4">
        <v>50</v>
      </c>
      <c r="K244" s="4">
        <f t="shared" si="28"/>
        <v>7.2300000000000003E-2</v>
      </c>
      <c r="L244" s="38">
        <f t="shared" si="33"/>
        <v>0</v>
      </c>
      <c r="M244" s="4"/>
      <c r="N244" s="4"/>
      <c r="O244" s="4"/>
      <c r="P244" s="4"/>
      <c r="Q244" s="4">
        <f t="shared" si="29"/>
        <v>259.14999999999998</v>
      </c>
      <c r="R244" s="4">
        <f t="shared" si="30"/>
        <v>7.2300000000000003E-2</v>
      </c>
      <c r="S244" s="4"/>
      <c r="T244" s="4">
        <f t="shared" si="31"/>
        <v>7.2300000000000003E-2</v>
      </c>
      <c r="U244" s="31"/>
    </row>
    <row r="245" spans="1:21" x14ac:dyDescent="0.15">
      <c r="A245" s="31">
        <v>143</v>
      </c>
      <c r="B245" s="17" t="s">
        <v>627</v>
      </c>
      <c r="C245" s="1" t="s">
        <v>633</v>
      </c>
      <c r="D245" s="1">
        <v>13</v>
      </c>
      <c r="E245" s="1">
        <v>0.39229999999999998</v>
      </c>
      <c r="F245" s="1">
        <v>88.1</v>
      </c>
      <c r="G245" s="2">
        <f t="shared" si="32"/>
        <v>2093.5</v>
      </c>
      <c r="H245" s="2">
        <v>908</v>
      </c>
      <c r="I245" s="4">
        <v>1045.5</v>
      </c>
      <c r="J245" s="4">
        <v>140</v>
      </c>
      <c r="K245" s="4">
        <f t="shared" si="28"/>
        <v>0.20935000000000001</v>
      </c>
      <c r="L245" s="38">
        <f t="shared" si="33"/>
        <v>0</v>
      </c>
      <c r="M245" s="4"/>
      <c r="N245" s="4"/>
      <c r="O245" s="4"/>
      <c r="P245" s="4"/>
      <c r="Q245" s="4">
        <f t="shared" si="29"/>
        <v>88.1</v>
      </c>
      <c r="R245" s="4">
        <f t="shared" si="30"/>
        <v>0.20935000000000001</v>
      </c>
      <c r="S245" s="4"/>
      <c r="T245" s="4">
        <f t="shared" si="31"/>
        <v>0.20935000000000001</v>
      </c>
      <c r="U245" s="31"/>
    </row>
    <row r="246" spans="1:21" x14ac:dyDescent="0.15">
      <c r="A246" s="31">
        <v>144</v>
      </c>
      <c r="B246" s="17" t="s">
        <v>627</v>
      </c>
      <c r="C246" s="1" t="s">
        <v>634</v>
      </c>
      <c r="D246" s="1">
        <v>14</v>
      </c>
      <c r="E246" s="1">
        <v>0.4254</v>
      </c>
      <c r="F246" s="1">
        <v>63.68</v>
      </c>
      <c r="G246" s="2">
        <f t="shared" si="32"/>
        <v>3156.5</v>
      </c>
      <c r="H246" s="2">
        <v>1188</v>
      </c>
      <c r="I246" s="4">
        <v>1828.5</v>
      </c>
      <c r="J246" s="4">
        <v>140</v>
      </c>
      <c r="K246" s="4">
        <f t="shared" si="28"/>
        <v>0.31564999999999999</v>
      </c>
      <c r="L246" s="38">
        <f t="shared" si="33"/>
        <v>0</v>
      </c>
      <c r="M246" s="4"/>
      <c r="N246" s="4"/>
      <c r="O246" s="4"/>
      <c r="P246" s="4"/>
      <c r="Q246" s="4">
        <f t="shared" si="29"/>
        <v>63.68</v>
      </c>
      <c r="R246" s="4">
        <f t="shared" si="30"/>
        <v>0.31564999999999999</v>
      </c>
      <c r="S246" s="4"/>
      <c r="T246" s="4">
        <f t="shared" si="31"/>
        <v>0.31564999999999999</v>
      </c>
      <c r="U246" s="31"/>
    </row>
    <row r="247" spans="1:21" x14ac:dyDescent="0.15">
      <c r="A247" s="31">
        <v>145</v>
      </c>
      <c r="B247" s="17" t="s">
        <v>627</v>
      </c>
      <c r="C247" s="1" t="s">
        <v>635</v>
      </c>
      <c r="D247" s="1">
        <v>21</v>
      </c>
      <c r="E247" s="1">
        <v>0.38</v>
      </c>
      <c r="F247" s="1">
        <v>228.43</v>
      </c>
      <c r="G247" s="2">
        <f t="shared" si="32"/>
        <v>1304</v>
      </c>
      <c r="H247" s="2">
        <v>830</v>
      </c>
      <c r="I247" s="4">
        <v>339</v>
      </c>
      <c r="J247" s="4">
        <v>135</v>
      </c>
      <c r="K247" s="4">
        <f t="shared" si="28"/>
        <v>0.13039999999999999</v>
      </c>
      <c r="L247" s="38">
        <f t="shared" si="33"/>
        <v>0</v>
      </c>
      <c r="M247" s="4"/>
      <c r="N247" s="4"/>
      <c r="O247" s="4"/>
      <c r="P247" s="4"/>
      <c r="Q247" s="4">
        <f t="shared" si="29"/>
        <v>228.43</v>
      </c>
      <c r="R247" s="4">
        <f t="shared" si="30"/>
        <v>0.13039999999999999</v>
      </c>
      <c r="S247" s="4"/>
      <c r="T247" s="4">
        <f t="shared" si="31"/>
        <v>0.13039999999999999</v>
      </c>
      <c r="U247" s="31"/>
    </row>
    <row r="248" spans="1:21" x14ac:dyDescent="0.15">
      <c r="A248" s="31">
        <v>146</v>
      </c>
      <c r="B248" s="17" t="s">
        <v>627</v>
      </c>
      <c r="C248" s="1" t="s">
        <v>636</v>
      </c>
      <c r="D248" s="1">
        <v>13</v>
      </c>
      <c r="E248" s="1">
        <v>0.23810000000000001</v>
      </c>
      <c r="F248" s="1">
        <v>240.32</v>
      </c>
      <c r="G248" s="2">
        <f t="shared" si="32"/>
        <v>1075.5</v>
      </c>
      <c r="H248" s="2">
        <v>105</v>
      </c>
      <c r="I248" s="4">
        <v>970.5</v>
      </c>
      <c r="J248" s="4">
        <v>0</v>
      </c>
      <c r="K248" s="4">
        <f t="shared" si="28"/>
        <v>0.10755000000000001</v>
      </c>
      <c r="L248" s="38">
        <f t="shared" si="33"/>
        <v>0</v>
      </c>
      <c r="M248" s="4"/>
      <c r="N248" s="4"/>
      <c r="O248" s="4"/>
      <c r="P248" s="4"/>
      <c r="Q248" s="4">
        <f t="shared" si="29"/>
        <v>240.32</v>
      </c>
      <c r="R248" s="4">
        <f t="shared" si="30"/>
        <v>0.10755000000000001</v>
      </c>
      <c r="S248" s="4"/>
      <c r="T248" s="4">
        <f t="shared" si="31"/>
        <v>0.10755000000000001</v>
      </c>
      <c r="U248" s="31"/>
    </row>
    <row r="249" spans="1:21" x14ac:dyDescent="0.15">
      <c r="A249" s="31">
        <v>147</v>
      </c>
      <c r="B249" s="17" t="s">
        <v>627</v>
      </c>
      <c r="C249" s="1" t="s">
        <v>637</v>
      </c>
      <c r="D249" s="1">
        <v>1</v>
      </c>
      <c r="E249" s="1">
        <v>0.1628</v>
      </c>
      <c r="F249" s="1">
        <v>35.53</v>
      </c>
      <c r="G249" s="2">
        <f t="shared" si="32"/>
        <v>337.5</v>
      </c>
      <c r="H249" s="2">
        <v>270</v>
      </c>
      <c r="I249" s="4">
        <v>67.5</v>
      </c>
      <c r="J249" s="4">
        <v>0</v>
      </c>
      <c r="K249" s="4">
        <f t="shared" si="28"/>
        <v>0.10125000000000001</v>
      </c>
      <c r="L249" s="38">
        <f t="shared" si="33"/>
        <v>0</v>
      </c>
      <c r="M249" s="4"/>
      <c r="N249" s="4"/>
      <c r="O249" s="4"/>
      <c r="P249" s="4"/>
      <c r="Q249" s="4">
        <f t="shared" si="29"/>
        <v>35.53</v>
      </c>
      <c r="R249" s="4">
        <f t="shared" si="30"/>
        <v>0.10125000000000001</v>
      </c>
      <c r="S249" s="4">
        <f t="shared" si="34"/>
        <v>0.10125000000000001</v>
      </c>
      <c r="T249" s="4"/>
      <c r="U249" s="31"/>
    </row>
    <row r="250" spans="1:21" x14ac:dyDescent="0.15">
      <c r="A250" s="31">
        <v>148</v>
      </c>
      <c r="B250" s="17" t="s">
        <v>627</v>
      </c>
      <c r="C250" s="1" t="s">
        <v>638</v>
      </c>
      <c r="D250" s="1">
        <v>1</v>
      </c>
      <c r="E250" s="1">
        <v>8.7499999999999994E-2</v>
      </c>
      <c r="F250" s="1">
        <v>9.27</v>
      </c>
      <c r="G250" s="2">
        <f t="shared" si="32"/>
        <v>140</v>
      </c>
      <c r="H250" s="2">
        <v>140</v>
      </c>
      <c r="I250" s="4">
        <v>0</v>
      </c>
      <c r="J250" s="4">
        <v>0</v>
      </c>
      <c r="K250" s="4">
        <f t="shared" si="28"/>
        <v>10.772</v>
      </c>
      <c r="L250" s="38">
        <f t="shared" si="33"/>
        <v>0</v>
      </c>
      <c r="M250" s="4"/>
      <c r="N250" s="4"/>
      <c r="O250" s="4"/>
      <c r="P250" s="4">
        <f t="shared" ref="P250" si="35">20-F250-L250</f>
        <v>10.73</v>
      </c>
      <c r="Q250" s="4">
        <f t="shared" si="29"/>
        <v>20</v>
      </c>
      <c r="R250" s="4">
        <f t="shared" si="30"/>
        <v>4.2000000000000003E-2</v>
      </c>
      <c r="S250" s="4">
        <f t="shared" si="34"/>
        <v>4.2000000000000003E-2</v>
      </c>
      <c r="T250" s="4"/>
      <c r="U250" s="31"/>
    </row>
    <row r="251" spans="1:21" x14ac:dyDescent="0.15">
      <c r="A251" s="31">
        <v>149</v>
      </c>
      <c r="B251" s="17" t="s">
        <v>627</v>
      </c>
      <c r="C251" s="1" t="s">
        <v>639</v>
      </c>
      <c r="D251" s="1">
        <v>12</v>
      </c>
      <c r="E251" s="1">
        <v>0.3327</v>
      </c>
      <c r="F251" s="1">
        <v>107.25</v>
      </c>
      <c r="G251" s="2">
        <f t="shared" si="32"/>
        <v>1509</v>
      </c>
      <c r="H251" s="2">
        <v>1008</v>
      </c>
      <c r="I251" s="4">
        <v>231</v>
      </c>
      <c r="J251" s="4">
        <v>270</v>
      </c>
      <c r="K251" s="4">
        <f t="shared" si="28"/>
        <v>0.15090000000000001</v>
      </c>
      <c r="L251" s="38">
        <f t="shared" si="33"/>
        <v>0</v>
      </c>
      <c r="M251" s="4"/>
      <c r="N251" s="4"/>
      <c r="O251" s="4"/>
      <c r="P251" s="4"/>
      <c r="Q251" s="4">
        <f t="shared" si="29"/>
        <v>107.25</v>
      </c>
      <c r="R251" s="4">
        <f t="shared" si="30"/>
        <v>0.15090000000000001</v>
      </c>
      <c r="S251" s="4"/>
      <c r="T251" s="4">
        <f t="shared" si="31"/>
        <v>0.15090000000000001</v>
      </c>
      <c r="U251" s="31"/>
    </row>
    <row r="252" spans="1:21" x14ac:dyDescent="0.15">
      <c r="A252" s="31">
        <v>150</v>
      </c>
      <c r="B252" s="17" t="s">
        <v>627</v>
      </c>
      <c r="C252" s="1" t="s">
        <v>640</v>
      </c>
      <c r="D252" s="1">
        <v>2</v>
      </c>
      <c r="E252" s="1">
        <v>0.18940000000000001</v>
      </c>
      <c r="F252" s="1">
        <v>256.68</v>
      </c>
      <c r="G252" s="2">
        <f t="shared" si="32"/>
        <v>3603.5</v>
      </c>
      <c r="H252" s="2">
        <v>596</v>
      </c>
      <c r="I252" s="4">
        <v>3007.5</v>
      </c>
      <c r="J252" s="4">
        <v>0</v>
      </c>
      <c r="K252" s="4">
        <f t="shared" si="28"/>
        <v>0.36035</v>
      </c>
      <c r="L252" s="38">
        <f t="shared" si="33"/>
        <v>0</v>
      </c>
      <c r="M252" s="4"/>
      <c r="N252" s="4"/>
      <c r="O252" s="4"/>
      <c r="P252" s="4"/>
      <c r="Q252" s="4">
        <f t="shared" si="29"/>
        <v>256.68</v>
      </c>
      <c r="R252" s="4">
        <f t="shared" si="30"/>
        <v>0.36035</v>
      </c>
      <c r="S252" s="4"/>
      <c r="T252" s="4">
        <f t="shared" si="31"/>
        <v>0.36035</v>
      </c>
      <c r="U252" s="31"/>
    </row>
    <row r="253" spans="1:21" x14ac:dyDescent="0.15">
      <c r="A253" s="31">
        <v>151</v>
      </c>
      <c r="B253" s="17" t="s">
        <v>627</v>
      </c>
      <c r="C253" s="1" t="s">
        <v>641</v>
      </c>
      <c r="D253" s="1">
        <v>12</v>
      </c>
      <c r="E253" s="1">
        <v>0.28749999999999998</v>
      </c>
      <c r="F253" s="1">
        <v>142.85</v>
      </c>
      <c r="G253" s="2">
        <f t="shared" si="32"/>
        <v>7453.6</v>
      </c>
      <c r="H253" s="2">
        <v>558</v>
      </c>
      <c r="I253" s="4">
        <v>6703.6</v>
      </c>
      <c r="J253" s="4">
        <v>192</v>
      </c>
      <c r="K253" s="4">
        <f t="shared" si="28"/>
        <v>0.74536000000000002</v>
      </c>
      <c r="L253" s="38">
        <f t="shared" si="33"/>
        <v>0</v>
      </c>
      <c r="M253" s="4"/>
      <c r="N253" s="4"/>
      <c r="O253" s="4"/>
      <c r="P253" s="4"/>
      <c r="Q253" s="4">
        <f t="shared" si="29"/>
        <v>142.85</v>
      </c>
      <c r="R253" s="4">
        <f t="shared" si="30"/>
        <v>0.74536000000000002</v>
      </c>
      <c r="S253" s="4"/>
      <c r="T253" s="4">
        <f t="shared" si="31"/>
        <v>0.74536000000000002</v>
      </c>
      <c r="U253" s="31"/>
    </row>
    <row r="254" spans="1:21" x14ac:dyDescent="0.15">
      <c r="A254" s="31">
        <v>152</v>
      </c>
      <c r="B254" s="17" t="s">
        <v>627</v>
      </c>
      <c r="C254" s="1" t="s">
        <v>642</v>
      </c>
      <c r="D254" s="1">
        <v>3</v>
      </c>
      <c r="E254" s="1">
        <v>0.1268</v>
      </c>
      <c r="F254" s="1">
        <v>239.1</v>
      </c>
      <c r="G254" s="2">
        <f t="shared" si="32"/>
        <v>3818.5</v>
      </c>
      <c r="H254" s="2">
        <v>0</v>
      </c>
      <c r="I254" s="4">
        <v>3712.5</v>
      </c>
      <c r="J254" s="4">
        <v>106</v>
      </c>
      <c r="K254" s="4">
        <f t="shared" si="28"/>
        <v>0.38185000000000002</v>
      </c>
      <c r="L254" s="38">
        <f t="shared" si="33"/>
        <v>0</v>
      </c>
      <c r="M254" s="4"/>
      <c r="N254" s="4"/>
      <c r="O254" s="4"/>
      <c r="P254" s="4"/>
      <c r="Q254" s="4">
        <f t="shared" si="29"/>
        <v>239.1</v>
      </c>
      <c r="R254" s="4">
        <f t="shared" si="30"/>
        <v>0.38185000000000002</v>
      </c>
      <c r="S254" s="4"/>
      <c r="T254" s="4">
        <f t="shared" si="31"/>
        <v>0.38185000000000002</v>
      </c>
      <c r="U254" s="31"/>
    </row>
    <row r="255" spans="1:21" x14ac:dyDescent="0.15">
      <c r="A255" s="31">
        <v>153</v>
      </c>
      <c r="B255" s="17" t="s">
        <v>643</v>
      </c>
      <c r="C255" s="35" t="s">
        <v>644</v>
      </c>
      <c r="D255" s="28">
        <v>2</v>
      </c>
      <c r="E255" s="1">
        <v>0.23849999999999999</v>
      </c>
      <c r="F255" s="1">
        <v>193.1</v>
      </c>
      <c r="G255" s="2">
        <f t="shared" si="32"/>
        <v>1817.9</v>
      </c>
      <c r="H255" s="41">
        <v>594.4</v>
      </c>
      <c r="I255" s="4">
        <v>1223.5</v>
      </c>
      <c r="J255" s="4">
        <v>0</v>
      </c>
      <c r="K255" s="4">
        <f t="shared" si="28"/>
        <v>0.18179000000000001</v>
      </c>
      <c r="L255" s="38">
        <f t="shared" si="33"/>
        <v>0</v>
      </c>
      <c r="M255" s="4"/>
      <c r="N255" s="4"/>
      <c r="O255" s="4"/>
      <c r="P255" s="4"/>
      <c r="Q255" s="4">
        <f t="shared" si="29"/>
        <v>193.1</v>
      </c>
      <c r="R255" s="4">
        <f t="shared" si="30"/>
        <v>0.18179000000000001</v>
      </c>
      <c r="S255" s="4"/>
      <c r="T255" s="4">
        <f t="shared" si="31"/>
        <v>0.18179000000000001</v>
      </c>
      <c r="U255" s="31"/>
    </row>
    <row r="256" spans="1:21" x14ac:dyDescent="0.15">
      <c r="A256" s="31">
        <v>154</v>
      </c>
      <c r="B256" s="17" t="s">
        <v>643</v>
      </c>
      <c r="C256" s="35" t="s">
        <v>645</v>
      </c>
      <c r="D256" s="28">
        <v>3</v>
      </c>
      <c r="E256" s="1">
        <v>0.35199999999999998</v>
      </c>
      <c r="F256" s="1">
        <v>186.55</v>
      </c>
      <c r="G256" s="2">
        <f t="shared" si="32"/>
        <v>2634.06</v>
      </c>
      <c r="H256" s="41">
        <v>1075.8599999999999</v>
      </c>
      <c r="I256" s="4">
        <v>1508.2</v>
      </c>
      <c r="J256" s="4">
        <v>50</v>
      </c>
      <c r="K256" s="4">
        <f t="shared" si="28"/>
        <v>0.26340599999999997</v>
      </c>
      <c r="L256" s="38">
        <f t="shared" si="33"/>
        <v>0</v>
      </c>
      <c r="M256" s="4"/>
      <c r="N256" s="4"/>
      <c r="O256" s="4"/>
      <c r="P256" s="4"/>
      <c r="Q256" s="4">
        <f t="shared" si="29"/>
        <v>186.55</v>
      </c>
      <c r="R256" s="4">
        <f t="shared" si="30"/>
        <v>0.26340599999999997</v>
      </c>
      <c r="S256" s="4"/>
      <c r="T256" s="4">
        <f t="shared" si="31"/>
        <v>0.26340599999999997</v>
      </c>
      <c r="U256" s="31"/>
    </row>
    <row r="257" spans="1:21" x14ac:dyDescent="0.15">
      <c r="A257" s="31">
        <v>155</v>
      </c>
      <c r="B257" s="17" t="s">
        <v>643</v>
      </c>
      <c r="C257" s="35" t="s">
        <v>646</v>
      </c>
      <c r="D257" s="28">
        <v>16</v>
      </c>
      <c r="E257" s="1">
        <v>0.54100000000000004</v>
      </c>
      <c r="F257" s="1">
        <v>36.64</v>
      </c>
      <c r="G257" s="2">
        <f t="shared" si="32"/>
        <v>4557.71</v>
      </c>
      <c r="H257" s="41">
        <v>1869.71</v>
      </c>
      <c r="I257" s="4">
        <v>2538</v>
      </c>
      <c r="J257" s="4">
        <v>150</v>
      </c>
      <c r="K257" s="4">
        <f t="shared" si="28"/>
        <v>1.367313</v>
      </c>
      <c r="L257" s="38">
        <f t="shared" si="33"/>
        <v>0</v>
      </c>
      <c r="M257" s="4"/>
      <c r="N257" s="4"/>
      <c r="O257" s="4"/>
      <c r="P257" s="4"/>
      <c r="Q257" s="4">
        <f t="shared" si="29"/>
        <v>36.64</v>
      </c>
      <c r="R257" s="4">
        <f t="shared" si="30"/>
        <v>1.367313</v>
      </c>
      <c r="S257" s="4">
        <f t="shared" si="34"/>
        <v>1.367313</v>
      </c>
      <c r="T257" s="4"/>
      <c r="U257" s="31"/>
    </row>
    <row r="258" spans="1:21" x14ac:dyDescent="0.15">
      <c r="A258" s="31">
        <v>156</v>
      </c>
      <c r="B258" s="17" t="s">
        <v>643</v>
      </c>
      <c r="C258" s="35" t="s">
        <v>647</v>
      </c>
      <c r="D258" s="28">
        <v>26</v>
      </c>
      <c r="E258" s="1">
        <v>0.88160000000000005</v>
      </c>
      <c r="F258" s="1">
        <v>105.88</v>
      </c>
      <c r="G258" s="2">
        <f t="shared" si="32"/>
        <v>18809.38</v>
      </c>
      <c r="H258" s="41">
        <v>4250.38</v>
      </c>
      <c r="I258" s="4">
        <v>13179</v>
      </c>
      <c r="J258" s="4">
        <v>1380</v>
      </c>
      <c r="K258" s="4">
        <f t="shared" si="28"/>
        <v>1.880938</v>
      </c>
      <c r="L258" s="38">
        <f t="shared" si="33"/>
        <v>0</v>
      </c>
      <c r="M258" s="4"/>
      <c r="N258" s="4"/>
      <c r="O258" s="4"/>
      <c r="P258" s="4"/>
      <c r="Q258" s="4">
        <f t="shared" si="29"/>
        <v>105.88</v>
      </c>
      <c r="R258" s="4">
        <f t="shared" si="30"/>
        <v>1.880938</v>
      </c>
      <c r="S258" s="4"/>
      <c r="T258" s="4">
        <f t="shared" si="31"/>
        <v>1.880938</v>
      </c>
      <c r="U258" s="31"/>
    </row>
    <row r="259" spans="1:21" x14ac:dyDescent="0.15">
      <c r="A259" s="31">
        <v>157</v>
      </c>
      <c r="B259" s="17" t="s">
        <v>643</v>
      </c>
      <c r="C259" s="35" t="s">
        <v>648</v>
      </c>
      <c r="D259" s="28">
        <v>1</v>
      </c>
      <c r="E259" s="1">
        <v>0.376</v>
      </c>
      <c r="F259" s="1">
        <v>319.75</v>
      </c>
      <c r="G259" s="2">
        <f t="shared" si="32"/>
        <v>1017.13</v>
      </c>
      <c r="H259" s="41">
        <v>1017.13</v>
      </c>
      <c r="I259" s="4">
        <v>0</v>
      </c>
      <c r="J259" s="4">
        <v>0</v>
      </c>
      <c r="K259" s="4">
        <f t="shared" si="28"/>
        <v>0.101713</v>
      </c>
      <c r="L259" s="38">
        <f t="shared" si="33"/>
        <v>0</v>
      </c>
      <c r="M259" s="4"/>
      <c r="N259" s="4"/>
      <c r="O259" s="4"/>
      <c r="P259" s="4"/>
      <c r="Q259" s="4">
        <f t="shared" si="29"/>
        <v>319.75</v>
      </c>
      <c r="R259" s="4">
        <f t="shared" si="30"/>
        <v>0.101713</v>
      </c>
      <c r="S259" s="4"/>
      <c r="T259" s="4">
        <f t="shared" si="31"/>
        <v>0.101713</v>
      </c>
      <c r="U259" s="31"/>
    </row>
    <row r="260" spans="1:21" x14ac:dyDescent="0.15">
      <c r="A260" s="31">
        <v>158</v>
      </c>
      <c r="B260" s="17" t="s">
        <v>643</v>
      </c>
      <c r="C260" s="35" t="s">
        <v>649</v>
      </c>
      <c r="D260" s="28">
        <v>1</v>
      </c>
      <c r="E260" s="1">
        <v>0.1</v>
      </c>
      <c r="F260" s="1">
        <v>92.38</v>
      </c>
      <c r="G260" s="2">
        <f t="shared" si="32"/>
        <v>324.41000000000003</v>
      </c>
      <c r="H260" s="41">
        <v>324.41000000000003</v>
      </c>
      <c r="I260" s="4">
        <v>0</v>
      </c>
      <c r="J260" s="4">
        <v>0</v>
      </c>
      <c r="K260" s="4">
        <f t="shared" si="28"/>
        <v>3.2440999999999998E-2</v>
      </c>
      <c r="L260" s="38">
        <f t="shared" si="33"/>
        <v>0</v>
      </c>
      <c r="M260" s="4"/>
      <c r="N260" s="4"/>
      <c r="O260" s="4"/>
      <c r="P260" s="4"/>
      <c r="Q260" s="4">
        <f t="shared" si="29"/>
        <v>92.38</v>
      </c>
      <c r="R260" s="4">
        <f t="shared" si="30"/>
        <v>3.2440999999999998E-2</v>
      </c>
      <c r="S260" s="4"/>
      <c r="T260" s="4">
        <f t="shared" si="31"/>
        <v>3.2440999999999998E-2</v>
      </c>
      <c r="U260" s="31"/>
    </row>
    <row r="261" spans="1:21" x14ac:dyDescent="0.15">
      <c r="A261" s="31">
        <v>159</v>
      </c>
      <c r="B261" s="17" t="s">
        <v>643</v>
      </c>
      <c r="C261" s="35" t="s">
        <v>650</v>
      </c>
      <c r="D261" s="28">
        <v>1</v>
      </c>
      <c r="E261" s="1">
        <v>0.1762</v>
      </c>
      <c r="F261" s="1">
        <v>141.93</v>
      </c>
      <c r="G261" s="2">
        <f t="shared" si="32"/>
        <v>379.22</v>
      </c>
      <c r="H261" s="41">
        <v>379.22</v>
      </c>
      <c r="I261" s="4">
        <v>0</v>
      </c>
      <c r="J261" s="4">
        <v>0</v>
      </c>
      <c r="K261" s="4">
        <f t="shared" si="28"/>
        <v>3.7921999999999997E-2</v>
      </c>
      <c r="L261" s="38">
        <f t="shared" si="33"/>
        <v>0</v>
      </c>
      <c r="M261" s="4"/>
      <c r="N261" s="4"/>
      <c r="O261" s="4"/>
      <c r="P261" s="4"/>
      <c r="Q261" s="4">
        <f t="shared" si="29"/>
        <v>141.93</v>
      </c>
      <c r="R261" s="4">
        <f t="shared" si="30"/>
        <v>3.7921999999999997E-2</v>
      </c>
      <c r="S261" s="4"/>
      <c r="T261" s="4">
        <f t="shared" si="31"/>
        <v>3.7921999999999997E-2</v>
      </c>
      <c r="U261" s="31"/>
    </row>
    <row r="262" spans="1:21" x14ac:dyDescent="0.15">
      <c r="A262" s="31">
        <v>160</v>
      </c>
      <c r="B262" s="17" t="s">
        <v>643</v>
      </c>
      <c r="C262" s="35" t="s">
        <v>651</v>
      </c>
      <c r="D262" s="28">
        <v>1</v>
      </c>
      <c r="E262" s="1">
        <v>0.19400000000000001</v>
      </c>
      <c r="F262" s="1">
        <v>382.9</v>
      </c>
      <c r="G262" s="2">
        <f t="shared" si="32"/>
        <v>650</v>
      </c>
      <c r="H262" s="41">
        <v>650</v>
      </c>
      <c r="I262" s="4">
        <v>0</v>
      </c>
      <c r="J262" s="4">
        <v>0</v>
      </c>
      <c r="K262" s="4">
        <f t="shared" si="28"/>
        <v>6.5000000000000002E-2</v>
      </c>
      <c r="L262" s="38">
        <f t="shared" si="33"/>
        <v>0</v>
      </c>
      <c r="M262" s="4"/>
      <c r="N262" s="4"/>
      <c r="O262" s="4"/>
      <c r="P262" s="4"/>
      <c r="Q262" s="4">
        <f t="shared" si="29"/>
        <v>382.9</v>
      </c>
      <c r="R262" s="4">
        <f t="shared" si="30"/>
        <v>6.5000000000000002E-2</v>
      </c>
      <c r="S262" s="4"/>
      <c r="T262" s="4">
        <f t="shared" si="31"/>
        <v>6.5000000000000002E-2</v>
      </c>
      <c r="U262" s="31"/>
    </row>
    <row r="263" spans="1:21" x14ac:dyDescent="0.15">
      <c r="A263" s="31">
        <v>161</v>
      </c>
      <c r="B263" s="17" t="s">
        <v>643</v>
      </c>
      <c r="C263" s="35" t="s">
        <v>652</v>
      </c>
      <c r="D263" s="28">
        <v>1</v>
      </c>
      <c r="E263" s="1">
        <v>0.126</v>
      </c>
      <c r="F263" s="1">
        <v>187.47</v>
      </c>
      <c r="G263" s="2">
        <f t="shared" si="32"/>
        <v>142.59</v>
      </c>
      <c r="H263" s="41">
        <v>142.59</v>
      </c>
      <c r="I263" s="4">
        <v>0</v>
      </c>
      <c r="J263" s="4">
        <v>0</v>
      </c>
      <c r="K263" s="4">
        <f t="shared" si="28"/>
        <v>1.4259000000000001E-2</v>
      </c>
      <c r="L263" s="38">
        <f t="shared" si="33"/>
        <v>0</v>
      </c>
      <c r="M263" s="4"/>
      <c r="N263" s="4"/>
      <c r="O263" s="4"/>
      <c r="P263" s="4"/>
      <c r="Q263" s="4">
        <f t="shared" si="29"/>
        <v>187.47</v>
      </c>
      <c r="R263" s="4">
        <f t="shared" si="30"/>
        <v>1.4259000000000001E-2</v>
      </c>
      <c r="S263" s="4"/>
      <c r="T263" s="4">
        <f t="shared" si="31"/>
        <v>1.4259000000000001E-2</v>
      </c>
      <c r="U263" s="31"/>
    </row>
    <row r="264" spans="1:21" x14ac:dyDescent="0.15">
      <c r="A264" s="31">
        <v>162</v>
      </c>
      <c r="B264" s="17" t="s">
        <v>643</v>
      </c>
      <c r="C264" s="35" t="s">
        <v>653</v>
      </c>
      <c r="D264" s="28">
        <v>3</v>
      </c>
      <c r="E264" s="1">
        <v>0.1651</v>
      </c>
      <c r="F264" s="1">
        <v>114.39</v>
      </c>
      <c r="G264" s="2">
        <f t="shared" si="32"/>
        <v>395.74</v>
      </c>
      <c r="H264" s="41">
        <v>395.74</v>
      </c>
      <c r="I264" s="4">
        <v>0</v>
      </c>
      <c r="J264" s="4">
        <v>0</v>
      </c>
      <c r="K264" s="4">
        <f t="shared" si="28"/>
        <v>3.9573999999999998E-2</v>
      </c>
      <c r="L264" s="38">
        <f t="shared" si="33"/>
        <v>0</v>
      </c>
      <c r="M264" s="4"/>
      <c r="N264" s="4"/>
      <c r="O264" s="4"/>
      <c r="P264" s="4"/>
      <c r="Q264" s="4">
        <f t="shared" si="29"/>
        <v>114.39</v>
      </c>
      <c r="R264" s="4">
        <f t="shared" si="30"/>
        <v>3.9573999999999998E-2</v>
      </c>
      <c r="S264" s="4"/>
      <c r="T264" s="4">
        <f t="shared" si="31"/>
        <v>3.9573999999999998E-2</v>
      </c>
      <c r="U264" s="31"/>
    </row>
    <row r="265" spans="1:21" x14ac:dyDescent="0.15">
      <c r="A265" s="31">
        <v>163</v>
      </c>
      <c r="B265" s="17" t="s">
        <v>643</v>
      </c>
      <c r="C265" s="35" t="s">
        <v>654</v>
      </c>
      <c r="D265" s="28">
        <v>3</v>
      </c>
      <c r="E265" s="1">
        <v>0.13300000000000001</v>
      </c>
      <c r="F265" s="1">
        <v>58.9</v>
      </c>
      <c r="G265" s="2">
        <f t="shared" si="32"/>
        <v>868.33</v>
      </c>
      <c r="H265" s="41">
        <v>868.33</v>
      </c>
      <c r="I265" s="4">
        <v>0</v>
      </c>
      <c r="J265" s="4">
        <v>0</v>
      </c>
      <c r="K265" s="4">
        <f t="shared" si="28"/>
        <v>8.6832999999999994E-2</v>
      </c>
      <c r="L265" s="38">
        <f t="shared" si="33"/>
        <v>0</v>
      </c>
      <c r="M265" s="4"/>
      <c r="N265" s="4"/>
      <c r="O265" s="4"/>
      <c r="P265" s="4"/>
      <c r="Q265" s="4">
        <f t="shared" si="29"/>
        <v>58.9</v>
      </c>
      <c r="R265" s="4">
        <f t="shared" si="30"/>
        <v>8.6832999999999994E-2</v>
      </c>
      <c r="S265" s="4"/>
      <c r="T265" s="4">
        <f t="shared" si="31"/>
        <v>8.6832999999999994E-2</v>
      </c>
      <c r="U265" s="31"/>
    </row>
    <row r="266" spans="1:21" x14ac:dyDescent="0.15">
      <c r="A266" s="31">
        <v>164</v>
      </c>
      <c r="B266" s="17" t="s">
        <v>655</v>
      </c>
      <c r="C266" s="42" t="s">
        <v>656</v>
      </c>
      <c r="D266" s="42">
        <v>8</v>
      </c>
      <c r="E266" s="42">
        <v>0.19070000000000001</v>
      </c>
      <c r="F266" s="1">
        <v>368.74</v>
      </c>
      <c r="G266" s="2">
        <f t="shared" si="32"/>
        <v>0</v>
      </c>
      <c r="H266" s="43">
        <v>0</v>
      </c>
      <c r="I266" s="43">
        <v>0</v>
      </c>
      <c r="J266" s="43">
        <v>0</v>
      </c>
      <c r="K266" s="43">
        <f t="shared" ref="K266:K329" si="36">+L266+P266+R266</f>
        <v>0</v>
      </c>
      <c r="L266" s="38">
        <f t="shared" si="33"/>
        <v>0</v>
      </c>
      <c r="M266" s="4"/>
      <c r="N266" s="4"/>
      <c r="O266" s="4"/>
      <c r="P266" s="4"/>
      <c r="Q266" s="4">
        <f t="shared" ref="Q266:Q329" si="37">+L266+P266+F266</f>
        <v>368.74</v>
      </c>
      <c r="R266" s="4">
        <f t="shared" ref="R266:R329" si="38">+S266+T266</f>
        <v>0</v>
      </c>
      <c r="S266" s="4"/>
      <c r="T266" s="4">
        <f t="shared" ref="T266:T326" si="39">0.0001*G266</f>
        <v>0</v>
      </c>
      <c r="U266" s="31"/>
    </row>
    <row r="267" spans="1:21" x14ac:dyDescent="0.15">
      <c r="A267" s="31">
        <v>165</v>
      </c>
      <c r="B267" s="17" t="s">
        <v>655</v>
      </c>
      <c r="C267" s="42" t="s">
        <v>657</v>
      </c>
      <c r="D267" s="42">
        <v>21</v>
      </c>
      <c r="E267" s="42">
        <v>0.42199999999999999</v>
      </c>
      <c r="F267" s="1">
        <v>943.8</v>
      </c>
      <c r="G267" s="2">
        <f t="shared" si="32"/>
        <v>1689.73</v>
      </c>
      <c r="H267" s="3">
        <v>1689.73</v>
      </c>
      <c r="I267" s="43">
        <v>0</v>
      </c>
      <c r="J267" s="43">
        <v>0</v>
      </c>
      <c r="K267" s="43">
        <f t="shared" si="36"/>
        <v>0.16897300000000001</v>
      </c>
      <c r="L267" s="38">
        <f t="shared" si="33"/>
        <v>0</v>
      </c>
      <c r="M267" s="4"/>
      <c r="N267" s="4"/>
      <c r="O267" s="4"/>
      <c r="P267" s="4"/>
      <c r="Q267" s="4">
        <f t="shared" si="37"/>
        <v>943.8</v>
      </c>
      <c r="R267" s="4">
        <f t="shared" si="38"/>
        <v>0.16897300000000001</v>
      </c>
      <c r="S267" s="4"/>
      <c r="T267" s="4">
        <f t="shared" si="39"/>
        <v>0.16897300000000001</v>
      </c>
      <c r="U267" s="31"/>
    </row>
    <row r="268" spans="1:21" x14ac:dyDescent="0.15">
      <c r="A268" s="31">
        <v>166</v>
      </c>
      <c r="B268" s="17" t="s">
        <v>655</v>
      </c>
      <c r="C268" s="42" t="s">
        <v>658</v>
      </c>
      <c r="D268" s="42">
        <v>8</v>
      </c>
      <c r="E268" s="42">
        <v>0.1948</v>
      </c>
      <c r="F268" s="1">
        <v>260.35000000000002</v>
      </c>
      <c r="G268" s="2">
        <f t="shared" si="32"/>
        <v>2515.75</v>
      </c>
      <c r="H268" s="3">
        <v>2515.75</v>
      </c>
      <c r="I268" s="43">
        <v>0</v>
      </c>
      <c r="J268" s="43">
        <v>0</v>
      </c>
      <c r="K268" s="43">
        <f t="shared" si="36"/>
        <v>0.25157499999999999</v>
      </c>
      <c r="L268" s="38">
        <f t="shared" si="33"/>
        <v>0</v>
      </c>
      <c r="M268" s="4"/>
      <c r="N268" s="4"/>
      <c r="O268" s="4"/>
      <c r="P268" s="4"/>
      <c r="Q268" s="4">
        <f t="shared" si="37"/>
        <v>260.35000000000002</v>
      </c>
      <c r="R268" s="4">
        <f t="shared" si="38"/>
        <v>0.25157499999999999</v>
      </c>
      <c r="S268" s="4"/>
      <c r="T268" s="4">
        <f t="shared" si="39"/>
        <v>0.25157499999999999</v>
      </c>
      <c r="U268" s="31"/>
    </row>
    <row r="269" spans="1:21" x14ac:dyDescent="0.15">
      <c r="A269" s="31">
        <v>167</v>
      </c>
      <c r="B269" s="17" t="s">
        <v>655</v>
      </c>
      <c r="C269" s="42" t="s">
        <v>659</v>
      </c>
      <c r="D269" s="42">
        <v>6</v>
      </c>
      <c r="E269" s="42">
        <v>0.10929999999999999</v>
      </c>
      <c r="F269" s="1">
        <v>209.31</v>
      </c>
      <c r="G269" s="2">
        <f t="shared" si="32"/>
        <v>1868.51</v>
      </c>
      <c r="H269" s="3">
        <v>1868.51</v>
      </c>
      <c r="I269" s="43">
        <v>0</v>
      </c>
      <c r="J269" s="43">
        <v>0</v>
      </c>
      <c r="K269" s="43">
        <f t="shared" si="36"/>
        <v>0.18685099999999999</v>
      </c>
      <c r="L269" s="38">
        <f t="shared" si="33"/>
        <v>0</v>
      </c>
      <c r="M269" s="4"/>
      <c r="N269" s="4"/>
      <c r="O269" s="4"/>
      <c r="P269" s="4"/>
      <c r="Q269" s="4">
        <f t="shared" si="37"/>
        <v>209.31</v>
      </c>
      <c r="R269" s="4">
        <f t="shared" si="38"/>
        <v>0.18685099999999999</v>
      </c>
      <c r="S269" s="4"/>
      <c r="T269" s="4">
        <f t="shared" si="39"/>
        <v>0.18685099999999999</v>
      </c>
      <c r="U269" s="31"/>
    </row>
    <row r="270" spans="1:21" x14ac:dyDescent="0.15">
      <c r="A270" s="31">
        <v>168</v>
      </c>
      <c r="B270" s="17" t="s">
        <v>655</v>
      </c>
      <c r="C270" s="42" t="s">
        <v>660</v>
      </c>
      <c r="D270" s="42">
        <v>10</v>
      </c>
      <c r="E270" s="42">
        <v>0.21</v>
      </c>
      <c r="F270" s="1">
        <v>205.84</v>
      </c>
      <c r="G270" s="2">
        <f t="shared" si="32"/>
        <v>1597.8</v>
      </c>
      <c r="H270" s="3">
        <v>1443.3</v>
      </c>
      <c r="I270" s="43">
        <v>154.5</v>
      </c>
      <c r="J270" s="43">
        <v>0</v>
      </c>
      <c r="K270" s="43">
        <f t="shared" si="36"/>
        <v>0.15978000000000001</v>
      </c>
      <c r="L270" s="38">
        <f t="shared" si="33"/>
        <v>0</v>
      </c>
      <c r="M270" s="4"/>
      <c r="N270" s="4"/>
      <c r="O270" s="4"/>
      <c r="P270" s="4"/>
      <c r="Q270" s="4">
        <f t="shared" si="37"/>
        <v>205.84</v>
      </c>
      <c r="R270" s="4">
        <f t="shared" si="38"/>
        <v>0.15978000000000001</v>
      </c>
      <c r="S270" s="4"/>
      <c r="T270" s="4">
        <f t="shared" si="39"/>
        <v>0.15978000000000001</v>
      </c>
      <c r="U270" s="31"/>
    </row>
    <row r="271" spans="1:21" x14ac:dyDescent="0.15">
      <c r="A271" s="31">
        <v>169</v>
      </c>
      <c r="B271" s="17" t="s">
        <v>655</v>
      </c>
      <c r="C271" s="42" t="s">
        <v>661</v>
      </c>
      <c r="D271" s="42">
        <v>15</v>
      </c>
      <c r="E271" s="42">
        <v>0.53849999999999998</v>
      </c>
      <c r="F271" s="1">
        <v>269.33</v>
      </c>
      <c r="G271" s="2">
        <f t="shared" si="32"/>
        <v>1192.49</v>
      </c>
      <c r="H271" s="3">
        <v>1192.49</v>
      </c>
      <c r="I271" s="43">
        <v>0</v>
      </c>
      <c r="J271" s="43">
        <v>0</v>
      </c>
      <c r="K271" s="43">
        <f t="shared" si="36"/>
        <v>0.11924899999999999</v>
      </c>
      <c r="L271" s="38">
        <f t="shared" si="33"/>
        <v>0</v>
      </c>
      <c r="M271" s="4"/>
      <c r="N271" s="4"/>
      <c r="O271" s="4"/>
      <c r="P271" s="4"/>
      <c r="Q271" s="4">
        <f t="shared" si="37"/>
        <v>269.33</v>
      </c>
      <c r="R271" s="4">
        <f t="shared" si="38"/>
        <v>0.11924899999999999</v>
      </c>
      <c r="S271" s="4"/>
      <c r="T271" s="4">
        <f t="shared" si="39"/>
        <v>0.11924899999999999</v>
      </c>
      <c r="U271" s="31"/>
    </row>
    <row r="272" spans="1:21" x14ac:dyDescent="0.15">
      <c r="A272" s="31">
        <v>170</v>
      </c>
      <c r="B272" s="17" t="s">
        <v>655</v>
      </c>
      <c r="C272" s="42" t="s">
        <v>662</v>
      </c>
      <c r="D272" s="42">
        <v>6</v>
      </c>
      <c r="E272" s="42">
        <v>0.17960000000000001</v>
      </c>
      <c r="F272" s="1">
        <v>198.68</v>
      </c>
      <c r="G272" s="2">
        <f t="shared" si="32"/>
        <v>1716.61</v>
      </c>
      <c r="H272" s="3">
        <v>1176.6099999999999</v>
      </c>
      <c r="I272" s="43">
        <v>540</v>
      </c>
      <c r="J272" s="43">
        <v>0</v>
      </c>
      <c r="K272" s="43">
        <f t="shared" si="36"/>
        <v>0.17166100000000001</v>
      </c>
      <c r="L272" s="38">
        <f t="shared" si="33"/>
        <v>0</v>
      </c>
      <c r="M272" s="4"/>
      <c r="N272" s="4"/>
      <c r="O272" s="4"/>
      <c r="P272" s="4"/>
      <c r="Q272" s="4">
        <f t="shared" si="37"/>
        <v>198.68</v>
      </c>
      <c r="R272" s="4">
        <f t="shared" si="38"/>
        <v>0.17166100000000001</v>
      </c>
      <c r="S272" s="4"/>
      <c r="T272" s="4">
        <f t="shared" si="39"/>
        <v>0.17166100000000001</v>
      </c>
      <c r="U272" s="31"/>
    </row>
    <row r="273" spans="1:21" x14ac:dyDescent="0.15">
      <c r="A273" s="31">
        <v>171</v>
      </c>
      <c r="B273" s="17" t="s">
        <v>655</v>
      </c>
      <c r="C273" s="42" t="s">
        <v>663</v>
      </c>
      <c r="D273" s="42">
        <v>3</v>
      </c>
      <c r="E273" s="42">
        <v>0.14000000000000001</v>
      </c>
      <c r="F273" s="1">
        <v>125.68</v>
      </c>
      <c r="G273" s="2">
        <f t="shared" si="32"/>
        <v>848.91</v>
      </c>
      <c r="H273" s="3">
        <v>832.41</v>
      </c>
      <c r="I273" s="43">
        <v>16.5</v>
      </c>
      <c r="J273" s="43">
        <v>0</v>
      </c>
      <c r="K273" s="43">
        <f t="shared" si="36"/>
        <v>8.4890999999999994E-2</v>
      </c>
      <c r="L273" s="38">
        <f t="shared" si="33"/>
        <v>0</v>
      </c>
      <c r="M273" s="4"/>
      <c r="N273" s="4"/>
      <c r="O273" s="4"/>
      <c r="P273" s="4"/>
      <c r="Q273" s="4">
        <f t="shared" si="37"/>
        <v>125.68</v>
      </c>
      <c r="R273" s="4">
        <f t="shared" si="38"/>
        <v>8.4890999999999994E-2</v>
      </c>
      <c r="S273" s="4"/>
      <c r="T273" s="4">
        <f t="shared" si="39"/>
        <v>8.4890999999999994E-2</v>
      </c>
      <c r="U273" s="31"/>
    </row>
    <row r="274" spans="1:21" x14ac:dyDescent="0.15">
      <c r="A274" s="31">
        <v>172</v>
      </c>
      <c r="B274" s="17" t="s">
        <v>655</v>
      </c>
      <c r="C274" s="42" t="s">
        <v>664</v>
      </c>
      <c r="D274" s="42">
        <v>5</v>
      </c>
      <c r="E274" s="42">
        <v>0.48060000000000003</v>
      </c>
      <c r="F274" s="1">
        <v>217.82</v>
      </c>
      <c r="G274" s="2">
        <f t="shared" si="32"/>
        <v>5172.37</v>
      </c>
      <c r="H274" s="3">
        <v>4749.37</v>
      </c>
      <c r="I274" s="43">
        <v>423</v>
      </c>
      <c r="J274" s="43">
        <v>0</v>
      </c>
      <c r="K274" s="43">
        <f t="shared" si="36"/>
        <v>0.51723699999999995</v>
      </c>
      <c r="L274" s="38">
        <f t="shared" si="33"/>
        <v>0</v>
      </c>
      <c r="M274" s="4"/>
      <c r="N274" s="4"/>
      <c r="O274" s="4"/>
      <c r="P274" s="4"/>
      <c r="Q274" s="4">
        <f t="shared" si="37"/>
        <v>217.82</v>
      </c>
      <c r="R274" s="4">
        <f t="shared" si="38"/>
        <v>0.51723699999999995</v>
      </c>
      <c r="S274" s="4"/>
      <c r="T274" s="4">
        <f t="shared" si="39"/>
        <v>0.51723699999999995</v>
      </c>
      <c r="U274" s="31"/>
    </row>
    <row r="275" spans="1:21" x14ac:dyDescent="0.15">
      <c r="A275" s="31">
        <v>173</v>
      </c>
      <c r="B275" s="17" t="s">
        <v>655</v>
      </c>
      <c r="C275" s="42" t="s">
        <v>665</v>
      </c>
      <c r="D275" s="42">
        <v>9</v>
      </c>
      <c r="E275" s="42">
        <v>0.18049999999999999</v>
      </c>
      <c r="F275" s="1">
        <v>360.57</v>
      </c>
      <c r="G275" s="2">
        <f t="shared" si="32"/>
        <v>3987.82</v>
      </c>
      <c r="H275" s="3">
        <v>3899.32</v>
      </c>
      <c r="I275" s="43">
        <v>88.5</v>
      </c>
      <c r="J275" s="43">
        <v>0</v>
      </c>
      <c r="K275" s="43">
        <f t="shared" si="36"/>
        <v>0.39878200000000003</v>
      </c>
      <c r="L275" s="38">
        <f t="shared" si="33"/>
        <v>0</v>
      </c>
      <c r="M275" s="4"/>
      <c r="N275" s="4"/>
      <c r="O275" s="4"/>
      <c r="P275" s="4"/>
      <c r="Q275" s="4">
        <f t="shared" si="37"/>
        <v>360.57</v>
      </c>
      <c r="R275" s="4">
        <f t="shared" si="38"/>
        <v>0.39878200000000003</v>
      </c>
      <c r="S275" s="4"/>
      <c r="T275" s="4">
        <f t="shared" si="39"/>
        <v>0.39878200000000003</v>
      </c>
      <c r="U275" s="31"/>
    </row>
    <row r="276" spans="1:21" x14ac:dyDescent="0.15">
      <c r="A276" s="31">
        <v>174</v>
      </c>
      <c r="B276" s="17" t="s">
        <v>655</v>
      </c>
      <c r="C276" s="42" t="s">
        <v>666</v>
      </c>
      <c r="D276" s="42">
        <v>7</v>
      </c>
      <c r="E276" s="42">
        <v>0.19670000000000001</v>
      </c>
      <c r="F276" s="1">
        <v>368.35</v>
      </c>
      <c r="G276" s="2">
        <f t="shared" si="32"/>
        <v>2631.36</v>
      </c>
      <c r="H276" s="3">
        <v>2631.36</v>
      </c>
      <c r="I276" s="43">
        <v>0</v>
      </c>
      <c r="J276" s="43">
        <v>0</v>
      </c>
      <c r="K276" s="43">
        <f t="shared" si="36"/>
        <v>0.26313599999999998</v>
      </c>
      <c r="L276" s="38">
        <f t="shared" si="33"/>
        <v>0</v>
      </c>
      <c r="M276" s="4"/>
      <c r="N276" s="4"/>
      <c r="O276" s="4"/>
      <c r="P276" s="4"/>
      <c r="Q276" s="4">
        <f t="shared" si="37"/>
        <v>368.35</v>
      </c>
      <c r="R276" s="4">
        <f t="shared" si="38"/>
        <v>0.26313599999999998</v>
      </c>
      <c r="S276" s="4"/>
      <c r="T276" s="4">
        <f t="shared" si="39"/>
        <v>0.26313599999999998</v>
      </c>
      <c r="U276" s="31"/>
    </row>
    <row r="277" spans="1:21" x14ac:dyDescent="0.15">
      <c r="A277" s="31">
        <v>175</v>
      </c>
      <c r="B277" s="17" t="s">
        <v>655</v>
      </c>
      <c r="C277" s="42" t="s">
        <v>667</v>
      </c>
      <c r="D277" s="42">
        <v>5</v>
      </c>
      <c r="E277" s="42">
        <v>0.26919999999999999</v>
      </c>
      <c r="F277" s="1">
        <v>339.51</v>
      </c>
      <c r="G277" s="2">
        <f t="shared" si="32"/>
        <v>3159.35</v>
      </c>
      <c r="H277" s="3">
        <v>3159.35</v>
      </c>
      <c r="I277" s="43">
        <v>0</v>
      </c>
      <c r="J277" s="43">
        <v>0</v>
      </c>
      <c r="K277" s="43">
        <f t="shared" si="36"/>
        <v>0.31593500000000002</v>
      </c>
      <c r="L277" s="38">
        <f t="shared" si="33"/>
        <v>0</v>
      </c>
      <c r="M277" s="4"/>
      <c r="N277" s="4"/>
      <c r="O277" s="4"/>
      <c r="P277" s="4"/>
      <c r="Q277" s="4">
        <f t="shared" si="37"/>
        <v>339.51</v>
      </c>
      <c r="R277" s="4">
        <f t="shared" si="38"/>
        <v>0.31593500000000002</v>
      </c>
      <c r="S277" s="4"/>
      <c r="T277" s="4">
        <f t="shared" si="39"/>
        <v>0.31593500000000002</v>
      </c>
      <c r="U277" s="31"/>
    </row>
    <row r="278" spans="1:21" x14ac:dyDescent="0.15">
      <c r="A278" s="31">
        <v>176</v>
      </c>
      <c r="B278" s="17" t="s">
        <v>655</v>
      </c>
      <c r="C278" s="42" t="s">
        <v>668</v>
      </c>
      <c r="D278" s="42">
        <v>11</v>
      </c>
      <c r="E278" s="42">
        <v>0.58960000000000001</v>
      </c>
      <c r="F278" s="1">
        <v>1006.03</v>
      </c>
      <c r="G278" s="2">
        <f t="shared" si="32"/>
        <v>10235.200000000001</v>
      </c>
      <c r="H278" s="3">
        <v>9477.7000000000007</v>
      </c>
      <c r="I278" s="43">
        <v>757.5</v>
      </c>
      <c r="J278" s="43">
        <v>0</v>
      </c>
      <c r="K278" s="43">
        <f t="shared" si="36"/>
        <v>1.02352</v>
      </c>
      <c r="L278" s="38">
        <f t="shared" si="33"/>
        <v>0</v>
      </c>
      <c r="M278" s="4"/>
      <c r="N278" s="4"/>
      <c r="O278" s="4"/>
      <c r="P278" s="4"/>
      <c r="Q278" s="4">
        <f t="shared" si="37"/>
        <v>1006.03</v>
      </c>
      <c r="R278" s="4">
        <f t="shared" si="38"/>
        <v>1.02352</v>
      </c>
      <c r="S278" s="4"/>
      <c r="T278" s="4">
        <f t="shared" si="39"/>
        <v>1.02352</v>
      </c>
      <c r="U278" s="31"/>
    </row>
    <row r="279" spans="1:21" x14ac:dyDescent="0.15">
      <c r="A279" s="31">
        <v>177</v>
      </c>
      <c r="B279" s="17" t="s">
        <v>655</v>
      </c>
      <c r="C279" s="42" t="s">
        <v>669</v>
      </c>
      <c r="D279" s="42">
        <v>8</v>
      </c>
      <c r="E279" s="42">
        <v>0.26500000000000001</v>
      </c>
      <c r="F279" s="1">
        <v>571</v>
      </c>
      <c r="G279" s="2">
        <f t="shared" si="32"/>
        <v>3013.21</v>
      </c>
      <c r="H279" s="3">
        <v>3013.21</v>
      </c>
      <c r="I279" s="43">
        <v>0</v>
      </c>
      <c r="J279" s="43">
        <v>0</v>
      </c>
      <c r="K279" s="43">
        <f t="shared" si="36"/>
        <v>0.30132100000000001</v>
      </c>
      <c r="L279" s="38">
        <f t="shared" si="33"/>
        <v>0</v>
      </c>
      <c r="M279" s="4"/>
      <c r="N279" s="4"/>
      <c r="O279" s="4"/>
      <c r="P279" s="4"/>
      <c r="Q279" s="4">
        <f t="shared" si="37"/>
        <v>571</v>
      </c>
      <c r="R279" s="4">
        <f t="shared" si="38"/>
        <v>0.30132100000000001</v>
      </c>
      <c r="S279" s="4"/>
      <c r="T279" s="4">
        <f t="shared" si="39"/>
        <v>0.30132100000000001</v>
      </c>
      <c r="U279" s="31"/>
    </row>
    <row r="280" spans="1:21" x14ac:dyDescent="0.15">
      <c r="A280" s="31">
        <v>178</v>
      </c>
      <c r="B280" s="17" t="s">
        <v>670</v>
      </c>
      <c r="C280" s="1" t="s">
        <v>671</v>
      </c>
      <c r="D280" s="1">
        <v>6</v>
      </c>
      <c r="E280" s="1">
        <v>0.20610000000000001</v>
      </c>
      <c r="F280" s="1">
        <v>514.15</v>
      </c>
      <c r="G280" s="2">
        <f t="shared" si="32"/>
        <v>2246</v>
      </c>
      <c r="H280" s="3">
        <v>2246</v>
      </c>
      <c r="I280" s="4">
        <v>0</v>
      </c>
      <c r="J280" s="4">
        <v>0</v>
      </c>
      <c r="K280" s="4">
        <f t="shared" si="36"/>
        <v>0.22459999999999999</v>
      </c>
      <c r="L280" s="38">
        <f t="shared" si="33"/>
        <v>0</v>
      </c>
      <c r="M280" s="4"/>
      <c r="N280" s="4"/>
      <c r="O280" s="4"/>
      <c r="P280" s="4"/>
      <c r="Q280" s="4">
        <f t="shared" si="37"/>
        <v>514.15</v>
      </c>
      <c r="R280" s="4">
        <f t="shared" si="38"/>
        <v>0.22459999999999999</v>
      </c>
      <c r="S280" s="4"/>
      <c r="T280" s="4">
        <f t="shared" si="39"/>
        <v>0.22459999999999999</v>
      </c>
      <c r="U280" s="31"/>
    </row>
    <row r="281" spans="1:21" x14ac:dyDescent="0.15">
      <c r="A281" s="31">
        <v>179</v>
      </c>
      <c r="B281" s="17" t="s">
        <v>670</v>
      </c>
      <c r="C281" s="1" t="s">
        <v>672</v>
      </c>
      <c r="D281" s="1">
        <v>7</v>
      </c>
      <c r="E281" s="1">
        <v>0.21229999999999999</v>
      </c>
      <c r="F281" s="1">
        <v>456.78</v>
      </c>
      <c r="G281" s="2">
        <f t="shared" si="32"/>
        <v>2043.3</v>
      </c>
      <c r="H281" s="3">
        <v>2043.3</v>
      </c>
      <c r="I281" s="4">
        <v>0</v>
      </c>
      <c r="J281" s="4">
        <v>0</v>
      </c>
      <c r="K281" s="4">
        <f t="shared" si="36"/>
        <v>0.20433000000000001</v>
      </c>
      <c r="L281" s="38">
        <f t="shared" si="33"/>
        <v>0</v>
      </c>
      <c r="M281" s="4"/>
      <c r="N281" s="4"/>
      <c r="O281" s="4"/>
      <c r="P281" s="4"/>
      <c r="Q281" s="4">
        <f t="shared" si="37"/>
        <v>456.78</v>
      </c>
      <c r="R281" s="4">
        <f t="shared" si="38"/>
        <v>0.20433000000000001</v>
      </c>
      <c r="S281" s="4"/>
      <c r="T281" s="4">
        <f t="shared" si="39"/>
        <v>0.20433000000000001</v>
      </c>
      <c r="U281" s="31"/>
    </row>
    <row r="282" spans="1:21" x14ac:dyDescent="0.15">
      <c r="A282" s="31">
        <v>180</v>
      </c>
      <c r="B282" s="17" t="s">
        <v>670</v>
      </c>
      <c r="C282" s="1" t="s">
        <v>673</v>
      </c>
      <c r="D282" s="1">
        <v>7</v>
      </c>
      <c r="E282" s="1">
        <v>0.2276</v>
      </c>
      <c r="F282" s="1">
        <v>690.18</v>
      </c>
      <c r="G282" s="2">
        <f t="shared" si="32"/>
        <v>2124.73</v>
      </c>
      <c r="H282" s="3">
        <v>2124.73</v>
      </c>
      <c r="I282" s="4">
        <v>0</v>
      </c>
      <c r="J282" s="4">
        <v>0</v>
      </c>
      <c r="K282" s="4">
        <f t="shared" si="36"/>
        <v>0.212473</v>
      </c>
      <c r="L282" s="38">
        <f t="shared" si="33"/>
        <v>0</v>
      </c>
      <c r="M282" s="4"/>
      <c r="N282" s="4"/>
      <c r="O282" s="4"/>
      <c r="P282" s="4"/>
      <c r="Q282" s="4">
        <f t="shared" si="37"/>
        <v>690.18</v>
      </c>
      <c r="R282" s="4">
        <f t="shared" si="38"/>
        <v>0.212473</v>
      </c>
      <c r="S282" s="4"/>
      <c r="T282" s="4">
        <f t="shared" si="39"/>
        <v>0.212473</v>
      </c>
      <c r="U282" s="31"/>
    </row>
    <row r="283" spans="1:21" x14ac:dyDescent="0.15">
      <c r="A283" s="31">
        <v>181</v>
      </c>
      <c r="B283" s="17" t="s">
        <v>670</v>
      </c>
      <c r="C283" s="1" t="s">
        <v>674</v>
      </c>
      <c r="D283" s="1">
        <v>7</v>
      </c>
      <c r="E283" s="1">
        <v>0.29099999999999998</v>
      </c>
      <c r="F283" s="1">
        <v>639.11</v>
      </c>
      <c r="G283" s="2">
        <f t="shared" si="32"/>
        <v>3373</v>
      </c>
      <c r="H283" s="3">
        <v>3373</v>
      </c>
      <c r="I283" s="4">
        <v>0</v>
      </c>
      <c r="J283" s="4">
        <v>0</v>
      </c>
      <c r="K283" s="4">
        <f t="shared" si="36"/>
        <v>0.33729999999999999</v>
      </c>
      <c r="L283" s="38">
        <f t="shared" si="33"/>
        <v>0</v>
      </c>
      <c r="M283" s="4"/>
      <c r="N283" s="4"/>
      <c r="O283" s="4"/>
      <c r="P283" s="4"/>
      <c r="Q283" s="4">
        <f t="shared" si="37"/>
        <v>639.11</v>
      </c>
      <c r="R283" s="4">
        <f t="shared" si="38"/>
        <v>0.33729999999999999</v>
      </c>
      <c r="S283" s="4"/>
      <c r="T283" s="4">
        <f t="shared" si="39"/>
        <v>0.33729999999999999</v>
      </c>
      <c r="U283" s="31"/>
    </row>
    <row r="284" spans="1:21" x14ac:dyDescent="0.15">
      <c r="A284" s="31">
        <v>182</v>
      </c>
      <c r="B284" s="17" t="s">
        <v>670</v>
      </c>
      <c r="C284" s="1" t="s">
        <v>675</v>
      </c>
      <c r="D284" s="1">
        <v>8</v>
      </c>
      <c r="E284" s="1">
        <v>0.23749999999999999</v>
      </c>
      <c r="F284" s="1">
        <v>498.58</v>
      </c>
      <c r="G284" s="2">
        <f t="shared" si="32"/>
        <v>2442</v>
      </c>
      <c r="H284" s="3">
        <v>2442</v>
      </c>
      <c r="I284" s="4">
        <v>0</v>
      </c>
      <c r="J284" s="4">
        <v>0</v>
      </c>
      <c r="K284" s="4">
        <f t="shared" si="36"/>
        <v>0.2442</v>
      </c>
      <c r="L284" s="38">
        <f t="shared" si="33"/>
        <v>0</v>
      </c>
      <c r="M284" s="4"/>
      <c r="N284" s="4"/>
      <c r="O284" s="4"/>
      <c r="P284" s="4"/>
      <c r="Q284" s="4">
        <f t="shared" si="37"/>
        <v>498.58</v>
      </c>
      <c r="R284" s="4">
        <f t="shared" si="38"/>
        <v>0.2442</v>
      </c>
      <c r="S284" s="4"/>
      <c r="T284" s="4">
        <f t="shared" si="39"/>
        <v>0.2442</v>
      </c>
      <c r="U284" s="31"/>
    </row>
    <row r="285" spans="1:21" x14ac:dyDescent="0.15">
      <c r="A285" s="31">
        <v>183</v>
      </c>
      <c r="B285" s="17" t="s">
        <v>670</v>
      </c>
      <c r="C285" s="1" t="s">
        <v>676</v>
      </c>
      <c r="D285" s="1">
        <v>4</v>
      </c>
      <c r="E285" s="1">
        <v>0.12520000000000001</v>
      </c>
      <c r="F285" s="1">
        <v>319.42</v>
      </c>
      <c r="G285" s="2">
        <f t="shared" si="32"/>
        <v>741.67</v>
      </c>
      <c r="H285" s="3">
        <v>741.67</v>
      </c>
      <c r="I285" s="4">
        <v>0</v>
      </c>
      <c r="J285" s="4">
        <v>0</v>
      </c>
      <c r="K285" s="4">
        <f t="shared" si="36"/>
        <v>7.4166999999999997E-2</v>
      </c>
      <c r="L285" s="38">
        <f t="shared" si="33"/>
        <v>0</v>
      </c>
      <c r="M285" s="4"/>
      <c r="N285" s="4"/>
      <c r="O285" s="4"/>
      <c r="P285" s="4"/>
      <c r="Q285" s="4">
        <f t="shared" si="37"/>
        <v>319.42</v>
      </c>
      <c r="R285" s="4">
        <f t="shared" si="38"/>
        <v>7.4166999999999997E-2</v>
      </c>
      <c r="S285" s="4"/>
      <c r="T285" s="4">
        <f t="shared" si="39"/>
        <v>7.4166999999999997E-2</v>
      </c>
      <c r="U285" s="31"/>
    </row>
    <row r="286" spans="1:21" x14ac:dyDescent="0.15">
      <c r="A286" s="31">
        <v>184</v>
      </c>
      <c r="B286" s="17" t="s">
        <v>670</v>
      </c>
      <c r="C286" s="1" t="s">
        <v>677</v>
      </c>
      <c r="D286" s="1">
        <v>4</v>
      </c>
      <c r="E286" s="1">
        <v>0.1961</v>
      </c>
      <c r="F286" s="1">
        <v>391.69</v>
      </c>
      <c r="G286" s="2">
        <f t="shared" si="32"/>
        <v>1631.81</v>
      </c>
      <c r="H286" s="3">
        <v>1631.81</v>
      </c>
      <c r="I286" s="4">
        <v>0</v>
      </c>
      <c r="J286" s="4">
        <v>0</v>
      </c>
      <c r="K286" s="4">
        <f t="shared" si="36"/>
        <v>0.16318099999999999</v>
      </c>
      <c r="L286" s="38">
        <f t="shared" si="33"/>
        <v>0</v>
      </c>
      <c r="M286" s="4"/>
      <c r="N286" s="4"/>
      <c r="O286" s="4"/>
      <c r="P286" s="4"/>
      <c r="Q286" s="4">
        <f t="shared" si="37"/>
        <v>391.69</v>
      </c>
      <c r="R286" s="4">
        <f t="shared" si="38"/>
        <v>0.16318099999999999</v>
      </c>
      <c r="S286" s="4"/>
      <c r="T286" s="4">
        <f t="shared" si="39"/>
        <v>0.16318099999999999</v>
      </c>
      <c r="U286" s="44"/>
    </row>
    <row r="287" spans="1:21" x14ac:dyDescent="0.15">
      <c r="A287" s="31">
        <v>185</v>
      </c>
      <c r="B287" s="17" t="s">
        <v>670</v>
      </c>
      <c r="C287" s="1" t="s">
        <v>1099</v>
      </c>
      <c r="D287" s="1">
        <v>10</v>
      </c>
      <c r="E287" s="1">
        <v>0.29110000000000003</v>
      </c>
      <c r="F287" s="1">
        <v>876.79</v>
      </c>
      <c r="G287" s="2">
        <f t="shared" si="32"/>
        <v>3710.99</v>
      </c>
      <c r="H287" s="3">
        <v>3710.99</v>
      </c>
      <c r="I287" s="4">
        <v>0</v>
      </c>
      <c r="J287" s="4">
        <v>0</v>
      </c>
      <c r="K287" s="4">
        <f t="shared" si="36"/>
        <v>0.37109900000000001</v>
      </c>
      <c r="L287" s="38">
        <f t="shared" si="33"/>
        <v>0</v>
      </c>
      <c r="M287" s="4"/>
      <c r="N287" s="4"/>
      <c r="O287" s="4"/>
      <c r="P287" s="4"/>
      <c r="Q287" s="4">
        <f t="shared" si="37"/>
        <v>876.79</v>
      </c>
      <c r="R287" s="4">
        <f t="shared" si="38"/>
        <v>0.37109900000000001</v>
      </c>
      <c r="S287" s="4"/>
      <c r="T287" s="4">
        <f t="shared" si="39"/>
        <v>0.37109900000000001</v>
      </c>
      <c r="U287" s="44"/>
    </row>
    <row r="288" spans="1:21" x14ac:dyDescent="0.15">
      <c r="A288" s="31">
        <v>186</v>
      </c>
      <c r="B288" s="17" t="s">
        <v>670</v>
      </c>
      <c r="C288" s="1" t="s">
        <v>1100</v>
      </c>
      <c r="D288" s="1">
        <v>8</v>
      </c>
      <c r="E288" s="1">
        <v>0.22209999999999999</v>
      </c>
      <c r="F288" s="1">
        <v>646.05999999999995</v>
      </c>
      <c r="G288" s="2">
        <f t="shared" si="32"/>
        <v>3073.7</v>
      </c>
      <c r="H288" s="3">
        <v>3073.7</v>
      </c>
      <c r="I288" s="4">
        <v>0</v>
      </c>
      <c r="J288" s="4">
        <v>0</v>
      </c>
      <c r="K288" s="4">
        <f t="shared" si="36"/>
        <v>0.30736999999999998</v>
      </c>
      <c r="L288" s="38">
        <f t="shared" si="33"/>
        <v>0</v>
      </c>
      <c r="M288" s="4"/>
      <c r="N288" s="4"/>
      <c r="O288" s="4"/>
      <c r="P288" s="4"/>
      <c r="Q288" s="4">
        <f t="shared" si="37"/>
        <v>646.05999999999995</v>
      </c>
      <c r="R288" s="4">
        <f t="shared" si="38"/>
        <v>0.30736999999999998</v>
      </c>
      <c r="S288" s="4"/>
      <c r="T288" s="4">
        <f t="shared" si="39"/>
        <v>0.30736999999999998</v>
      </c>
      <c r="U288" s="44"/>
    </row>
    <row r="289" spans="1:21" x14ac:dyDescent="0.15">
      <c r="A289" s="31">
        <v>187</v>
      </c>
      <c r="B289" s="17" t="s">
        <v>670</v>
      </c>
      <c r="C289" s="1" t="s">
        <v>678</v>
      </c>
      <c r="D289" s="1">
        <v>7</v>
      </c>
      <c r="E289" s="1">
        <v>0.2157</v>
      </c>
      <c r="F289" s="1">
        <v>580.88</v>
      </c>
      <c r="G289" s="2">
        <f t="shared" ref="G289:G295" si="40">H289+I289+J289</f>
        <v>3242.8</v>
      </c>
      <c r="H289" s="3">
        <v>3242.8</v>
      </c>
      <c r="I289" s="4">
        <v>0</v>
      </c>
      <c r="J289" s="4">
        <v>0</v>
      </c>
      <c r="K289" s="4">
        <f t="shared" si="36"/>
        <v>0.32428000000000001</v>
      </c>
      <c r="L289" s="38">
        <f t="shared" ref="L289:L295" si="41">+M289+N289+O289</f>
        <v>0</v>
      </c>
      <c r="M289" s="4"/>
      <c r="N289" s="4"/>
      <c r="O289" s="4"/>
      <c r="P289" s="4"/>
      <c r="Q289" s="4">
        <f t="shared" si="37"/>
        <v>580.88</v>
      </c>
      <c r="R289" s="4">
        <f t="shared" si="38"/>
        <v>0.32428000000000001</v>
      </c>
      <c r="S289" s="4"/>
      <c r="T289" s="4">
        <f t="shared" si="39"/>
        <v>0.32428000000000001</v>
      </c>
      <c r="U289" s="31"/>
    </row>
    <row r="290" spans="1:21" x14ac:dyDescent="0.15">
      <c r="A290" s="31">
        <v>188</v>
      </c>
      <c r="B290" s="17" t="s">
        <v>670</v>
      </c>
      <c r="C290" s="1" t="s">
        <v>679</v>
      </c>
      <c r="D290" s="1">
        <v>8</v>
      </c>
      <c r="E290" s="1">
        <v>0.19070000000000001</v>
      </c>
      <c r="F290" s="1">
        <v>613.36</v>
      </c>
      <c r="G290" s="2">
        <f t="shared" si="40"/>
        <v>2347</v>
      </c>
      <c r="H290" s="3">
        <v>2347</v>
      </c>
      <c r="I290" s="4">
        <v>0</v>
      </c>
      <c r="J290" s="4">
        <v>0</v>
      </c>
      <c r="K290" s="4">
        <f t="shared" si="36"/>
        <v>0.23469999999999999</v>
      </c>
      <c r="L290" s="38">
        <f t="shared" si="41"/>
        <v>0</v>
      </c>
      <c r="M290" s="4"/>
      <c r="N290" s="4"/>
      <c r="O290" s="4"/>
      <c r="P290" s="4"/>
      <c r="Q290" s="4">
        <f t="shared" si="37"/>
        <v>613.36</v>
      </c>
      <c r="R290" s="4">
        <f t="shared" si="38"/>
        <v>0.23469999999999999</v>
      </c>
      <c r="S290" s="4"/>
      <c r="T290" s="4">
        <f t="shared" si="39"/>
        <v>0.23469999999999999</v>
      </c>
      <c r="U290" s="31"/>
    </row>
    <row r="291" spans="1:21" x14ac:dyDescent="0.15">
      <c r="A291" s="31">
        <v>189</v>
      </c>
      <c r="B291" s="17" t="s">
        <v>670</v>
      </c>
      <c r="C291" s="1" t="s">
        <v>680</v>
      </c>
      <c r="D291" s="1">
        <v>6</v>
      </c>
      <c r="E291" s="1">
        <v>0.17599999999999999</v>
      </c>
      <c r="F291" s="1">
        <v>559.38</v>
      </c>
      <c r="G291" s="2">
        <f t="shared" si="40"/>
        <v>2695.9</v>
      </c>
      <c r="H291" s="3">
        <v>2695.9</v>
      </c>
      <c r="I291" s="4">
        <v>0</v>
      </c>
      <c r="J291" s="4">
        <v>0</v>
      </c>
      <c r="K291" s="4">
        <f t="shared" si="36"/>
        <v>0.26959</v>
      </c>
      <c r="L291" s="38">
        <f t="shared" si="41"/>
        <v>0</v>
      </c>
      <c r="M291" s="4"/>
      <c r="N291" s="4"/>
      <c r="O291" s="4"/>
      <c r="P291" s="4"/>
      <c r="Q291" s="4">
        <f t="shared" si="37"/>
        <v>559.38</v>
      </c>
      <c r="R291" s="4">
        <f t="shared" si="38"/>
        <v>0.26959</v>
      </c>
      <c r="S291" s="4"/>
      <c r="T291" s="4">
        <f t="shared" si="39"/>
        <v>0.26959</v>
      </c>
      <c r="U291" s="31"/>
    </row>
    <row r="292" spans="1:21" x14ac:dyDescent="0.15">
      <c r="A292" s="31">
        <v>190</v>
      </c>
      <c r="B292" s="17" t="s">
        <v>670</v>
      </c>
      <c r="C292" s="1" t="s">
        <v>681</v>
      </c>
      <c r="D292" s="1">
        <v>3</v>
      </c>
      <c r="E292" s="1">
        <v>0.20899999999999999</v>
      </c>
      <c r="F292" s="1">
        <v>592.32000000000005</v>
      </c>
      <c r="G292" s="2">
        <f t="shared" si="40"/>
        <v>2623.75</v>
      </c>
      <c r="H292" s="3">
        <v>2623.75</v>
      </c>
      <c r="I292" s="4">
        <v>0</v>
      </c>
      <c r="J292" s="4">
        <v>0</v>
      </c>
      <c r="K292" s="4">
        <f t="shared" si="36"/>
        <v>0.26237500000000002</v>
      </c>
      <c r="L292" s="38">
        <f t="shared" si="41"/>
        <v>0</v>
      </c>
      <c r="M292" s="4"/>
      <c r="N292" s="4"/>
      <c r="O292" s="4"/>
      <c r="P292" s="4"/>
      <c r="Q292" s="4">
        <f t="shared" si="37"/>
        <v>592.32000000000005</v>
      </c>
      <c r="R292" s="4">
        <f t="shared" si="38"/>
        <v>0.26237500000000002</v>
      </c>
      <c r="S292" s="4"/>
      <c r="T292" s="4">
        <f t="shared" si="39"/>
        <v>0.26237500000000002</v>
      </c>
      <c r="U292" s="31"/>
    </row>
    <row r="293" spans="1:21" x14ac:dyDescent="0.15">
      <c r="A293" s="31">
        <v>191</v>
      </c>
      <c r="B293" s="17" t="s">
        <v>670</v>
      </c>
      <c r="C293" s="1" t="s">
        <v>682</v>
      </c>
      <c r="D293" s="1">
        <v>6</v>
      </c>
      <c r="E293" s="1">
        <v>0.17749999999999999</v>
      </c>
      <c r="F293" s="1">
        <v>468.69</v>
      </c>
      <c r="G293" s="2">
        <f t="shared" si="40"/>
        <v>2551.0100000000002</v>
      </c>
      <c r="H293" s="3">
        <v>2551.0100000000002</v>
      </c>
      <c r="I293" s="4">
        <v>0</v>
      </c>
      <c r="J293" s="4">
        <v>0</v>
      </c>
      <c r="K293" s="4">
        <f t="shared" si="36"/>
        <v>0.25510100000000002</v>
      </c>
      <c r="L293" s="38">
        <f t="shared" si="41"/>
        <v>0</v>
      </c>
      <c r="M293" s="4"/>
      <c r="N293" s="4"/>
      <c r="O293" s="4"/>
      <c r="P293" s="4"/>
      <c r="Q293" s="4">
        <f t="shared" si="37"/>
        <v>468.69</v>
      </c>
      <c r="R293" s="4">
        <f t="shared" si="38"/>
        <v>0.25510100000000002</v>
      </c>
      <c r="S293" s="4"/>
      <c r="T293" s="4">
        <f t="shared" si="39"/>
        <v>0.25510100000000002</v>
      </c>
      <c r="U293" s="31"/>
    </row>
    <row r="294" spans="1:21" x14ac:dyDescent="0.15">
      <c r="A294" s="31">
        <v>192</v>
      </c>
      <c r="B294" s="17" t="s">
        <v>670</v>
      </c>
      <c r="C294" s="1" t="s">
        <v>683</v>
      </c>
      <c r="D294" s="1">
        <v>4</v>
      </c>
      <c r="E294" s="1">
        <v>0.13919999999999999</v>
      </c>
      <c r="F294" s="1">
        <v>370.06</v>
      </c>
      <c r="G294" s="2">
        <f t="shared" si="40"/>
        <v>2017.56</v>
      </c>
      <c r="H294" s="3">
        <v>2017.56</v>
      </c>
      <c r="I294" s="4">
        <v>0</v>
      </c>
      <c r="J294" s="4">
        <v>0</v>
      </c>
      <c r="K294" s="4">
        <f t="shared" si="36"/>
        <v>0.20175599999999999</v>
      </c>
      <c r="L294" s="38">
        <f t="shared" si="41"/>
        <v>0</v>
      </c>
      <c r="M294" s="4"/>
      <c r="N294" s="4"/>
      <c r="O294" s="4"/>
      <c r="P294" s="4"/>
      <c r="Q294" s="4">
        <f t="shared" si="37"/>
        <v>370.06</v>
      </c>
      <c r="R294" s="4">
        <f t="shared" si="38"/>
        <v>0.20175599999999999</v>
      </c>
      <c r="S294" s="4"/>
      <c r="T294" s="4">
        <f t="shared" si="39"/>
        <v>0.20175599999999999</v>
      </c>
      <c r="U294" s="31"/>
    </row>
    <row r="295" spans="1:21" x14ac:dyDescent="0.15">
      <c r="A295" s="31">
        <v>193</v>
      </c>
      <c r="B295" s="17" t="s">
        <v>670</v>
      </c>
      <c r="C295" s="1" t="s">
        <v>684</v>
      </c>
      <c r="D295" s="1">
        <v>5</v>
      </c>
      <c r="E295" s="1">
        <v>0.1389</v>
      </c>
      <c r="F295" s="1">
        <v>262.25</v>
      </c>
      <c r="G295" s="2">
        <f t="shared" si="40"/>
        <v>2045.59</v>
      </c>
      <c r="H295" s="3">
        <v>2045.59</v>
      </c>
      <c r="I295" s="4">
        <v>0</v>
      </c>
      <c r="J295" s="4">
        <v>0</v>
      </c>
      <c r="K295" s="4">
        <f t="shared" si="36"/>
        <v>0.20455899999999999</v>
      </c>
      <c r="L295" s="38">
        <f t="shared" si="41"/>
        <v>0</v>
      </c>
      <c r="M295" s="4"/>
      <c r="N295" s="4"/>
      <c r="O295" s="4"/>
      <c r="P295" s="4"/>
      <c r="Q295" s="4">
        <f t="shared" si="37"/>
        <v>262.25</v>
      </c>
      <c r="R295" s="4">
        <f t="shared" si="38"/>
        <v>0.20455899999999999</v>
      </c>
      <c r="S295" s="4"/>
      <c r="T295" s="4">
        <f t="shared" si="39"/>
        <v>0.20455899999999999</v>
      </c>
      <c r="U295" s="31"/>
    </row>
    <row r="296" spans="1:21" x14ac:dyDescent="0.15">
      <c r="A296" s="31" t="s">
        <v>685</v>
      </c>
      <c r="B296" s="27" t="s">
        <v>376</v>
      </c>
      <c r="C296" s="35">
        <f>+A573</f>
        <v>277</v>
      </c>
      <c r="D296" s="28">
        <f>SUM(D297:D573)</f>
        <v>4053</v>
      </c>
      <c r="E296" s="28">
        <f>SUM(E297:E573)</f>
        <v>76.537800000000004</v>
      </c>
      <c r="F296" s="28"/>
      <c r="G296" s="2">
        <f>H296+I296+J296</f>
        <v>1800060.52</v>
      </c>
      <c r="H296" s="2">
        <f t="shared" ref="H296:T296" si="42">SUM(H297:H573)</f>
        <v>954575.52</v>
      </c>
      <c r="I296" s="2">
        <f t="shared" si="42"/>
        <v>559777</v>
      </c>
      <c r="J296" s="2">
        <f t="shared" si="42"/>
        <v>285708</v>
      </c>
      <c r="K296" s="2">
        <f t="shared" si="36"/>
        <v>2542.4402439999999</v>
      </c>
      <c r="L296" s="2">
        <f t="shared" si="42"/>
        <v>1883.046</v>
      </c>
      <c r="M296" s="2">
        <f t="shared" si="42"/>
        <v>1038.75</v>
      </c>
      <c r="N296" s="2">
        <f t="shared" si="42"/>
        <v>831</v>
      </c>
      <c r="O296" s="2">
        <f t="shared" si="42"/>
        <v>13.295999999999999</v>
      </c>
      <c r="P296" s="2">
        <f t="shared" si="42"/>
        <v>195.56</v>
      </c>
      <c r="Q296" s="2"/>
      <c r="R296" s="2">
        <f t="shared" si="42"/>
        <v>463.83424400000001</v>
      </c>
      <c r="S296" s="2">
        <f t="shared" si="42"/>
        <v>427.68212399999999</v>
      </c>
      <c r="T296" s="2">
        <f t="shared" si="42"/>
        <v>36.152119999999996</v>
      </c>
      <c r="U296" s="2"/>
    </row>
    <row r="297" spans="1:21" x14ac:dyDescent="0.15">
      <c r="A297" s="31">
        <v>1</v>
      </c>
      <c r="B297" s="27" t="s">
        <v>63</v>
      </c>
      <c r="C297" s="1" t="s">
        <v>686</v>
      </c>
      <c r="D297" s="1">
        <v>11</v>
      </c>
      <c r="E297" s="1">
        <v>0.1391</v>
      </c>
      <c r="F297" s="1">
        <v>22.09</v>
      </c>
      <c r="G297" s="2">
        <f t="shared" ref="G297:G360" si="43">H297+I297+J297</f>
        <v>1886.23</v>
      </c>
      <c r="H297" s="4">
        <v>1886.23</v>
      </c>
      <c r="I297" s="4"/>
      <c r="J297" s="4"/>
      <c r="K297" s="4">
        <f t="shared" si="36"/>
        <v>7.3638690000000002</v>
      </c>
      <c r="L297" s="38">
        <f t="shared" ref="L297:L360" si="44">+M297+N297+O297</f>
        <v>6.798</v>
      </c>
      <c r="M297" s="4">
        <v>3.75</v>
      </c>
      <c r="N297" s="4">
        <v>3</v>
      </c>
      <c r="O297" s="4">
        <v>4.8000000000000001E-2</v>
      </c>
      <c r="P297" s="4"/>
      <c r="Q297" s="4">
        <f t="shared" si="37"/>
        <v>28.888000000000002</v>
      </c>
      <c r="R297" s="4">
        <f t="shared" si="38"/>
        <v>0.56586899999999996</v>
      </c>
      <c r="S297" s="4">
        <f t="shared" ref="S297:S353" si="45">+G297*0.0003</f>
        <v>0.56586899999999996</v>
      </c>
      <c r="T297" s="4"/>
      <c r="U297" s="31"/>
    </row>
    <row r="298" spans="1:21" x14ac:dyDescent="0.15">
      <c r="A298" s="31">
        <v>2</v>
      </c>
      <c r="B298" s="27" t="s">
        <v>63</v>
      </c>
      <c r="C298" s="1" t="s">
        <v>302</v>
      </c>
      <c r="D298" s="1">
        <v>15</v>
      </c>
      <c r="E298" s="1">
        <v>0.22750000000000001</v>
      </c>
      <c r="F298" s="1">
        <v>16.760000000000002</v>
      </c>
      <c r="G298" s="2">
        <f t="shared" si="43"/>
        <v>1858.65</v>
      </c>
      <c r="H298" s="4">
        <v>1858.65</v>
      </c>
      <c r="I298" s="4"/>
      <c r="J298" s="4"/>
      <c r="K298" s="4">
        <f t="shared" si="36"/>
        <v>7.3555950000000001</v>
      </c>
      <c r="L298" s="38">
        <f t="shared" si="44"/>
        <v>6.798</v>
      </c>
      <c r="M298" s="4">
        <v>3.75</v>
      </c>
      <c r="N298" s="4">
        <v>3</v>
      </c>
      <c r="O298" s="4">
        <v>4.8000000000000001E-2</v>
      </c>
      <c r="P298" s="4"/>
      <c r="Q298" s="4">
        <f t="shared" si="37"/>
        <v>23.558</v>
      </c>
      <c r="R298" s="4">
        <f t="shared" si="38"/>
        <v>0.55759499999999995</v>
      </c>
      <c r="S298" s="4">
        <f t="shared" si="45"/>
        <v>0.55759499999999995</v>
      </c>
      <c r="T298" s="4"/>
      <c r="U298" s="31"/>
    </row>
    <row r="299" spans="1:21" x14ac:dyDescent="0.15">
      <c r="A299" s="31">
        <v>3</v>
      </c>
      <c r="B299" s="27" t="s">
        <v>63</v>
      </c>
      <c r="C299" s="1" t="s">
        <v>64</v>
      </c>
      <c r="D299" s="1">
        <v>16</v>
      </c>
      <c r="E299" s="1">
        <v>0.19689999999999999</v>
      </c>
      <c r="F299" s="1">
        <v>12.78</v>
      </c>
      <c r="G299" s="2">
        <f t="shared" si="43"/>
        <v>4546.78</v>
      </c>
      <c r="H299" s="4">
        <v>4546.78</v>
      </c>
      <c r="I299" s="4"/>
      <c r="J299" s="4"/>
      <c r="K299" s="4">
        <f t="shared" si="36"/>
        <v>8.5840340000000008</v>
      </c>
      <c r="L299" s="38">
        <f t="shared" si="44"/>
        <v>6.798</v>
      </c>
      <c r="M299" s="4">
        <v>3.75</v>
      </c>
      <c r="N299" s="4">
        <v>3</v>
      </c>
      <c r="O299" s="4">
        <v>4.8000000000000001E-2</v>
      </c>
      <c r="P299" s="4">
        <f t="shared" ref="P299:P325" si="46">20-F299-L299</f>
        <v>0.42200000000000099</v>
      </c>
      <c r="Q299" s="4">
        <f t="shared" si="37"/>
        <v>20</v>
      </c>
      <c r="R299" s="4">
        <f t="shared" si="38"/>
        <v>1.364034</v>
      </c>
      <c r="S299" s="4">
        <f t="shared" si="45"/>
        <v>1.364034</v>
      </c>
      <c r="T299" s="4"/>
      <c r="U299" s="31"/>
    </row>
    <row r="300" spans="1:21" x14ac:dyDescent="0.15">
      <c r="A300" s="31">
        <v>4</v>
      </c>
      <c r="B300" s="27" t="s">
        <v>63</v>
      </c>
      <c r="C300" s="1" t="s">
        <v>687</v>
      </c>
      <c r="D300" s="1">
        <v>16</v>
      </c>
      <c r="E300" s="1">
        <v>0.2006</v>
      </c>
      <c r="F300" s="1">
        <v>20.27</v>
      </c>
      <c r="G300" s="2">
        <f t="shared" si="43"/>
        <v>4617.71</v>
      </c>
      <c r="H300" s="4">
        <v>4617.71</v>
      </c>
      <c r="I300" s="4"/>
      <c r="J300" s="4"/>
      <c r="K300" s="4">
        <f t="shared" si="36"/>
        <v>8.1833130000000001</v>
      </c>
      <c r="L300" s="38">
        <f t="shared" si="44"/>
        <v>6.798</v>
      </c>
      <c r="M300" s="4">
        <v>3.75</v>
      </c>
      <c r="N300" s="4">
        <v>3</v>
      </c>
      <c r="O300" s="4">
        <v>4.8000000000000001E-2</v>
      </c>
      <c r="P300" s="4"/>
      <c r="Q300" s="4">
        <f t="shared" si="37"/>
        <v>27.068000000000001</v>
      </c>
      <c r="R300" s="4">
        <f t="shared" si="38"/>
        <v>1.385313</v>
      </c>
      <c r="S300" s="4">
        <f t="shared" si="45"/>
        <v>1.385313</v>
      </c>
      <c r="T300" s="4"/>
      <c r="U300" s="31"/>
    </row>
    <row r="301" spans="1:21" x14ac:dyDescent="0.15">
      <c r="A301" s="31">
        <v>5</v>
      </c>
      <c r="B301" s="27" t="s">
        <v>63</v>
      </c>
      <c r="C301" s="1" t="s">
        <v>290</v>
      </c>
      <c r="D301" s="1">
        <v>17</v>
      </c>
      <c r="E301" s="1">
        <v>0.2863</v>
      </c>
      <c r="F301" s="1">
        <v>15.6</v>
      </c>
      <c r="G301" s="2">
        <f t="shared" si="43"/>
        <v>3599.37</v>
      </c>
      <c r="H301" s="4">
        <v>3599.37</v>
      </c>
      <c r="I301" s="4"/>
      <c r="J301" s="4"/>
      <c r="K301" s="4">
        <f t="shared" si="36"/>
        <v>7.8778110000000003</v>
      </c>
      <c r="L301" s="38">
        <f t="shared" si="44"/>
        <v>6.798</v>
      </c>
      <c r="M301" s="4">
        <v>3.75</v>
      </c>
      <c r="N301" s="4">
        <v>3</v>
      </c>
      <c r="O301" s="4">
        <v>4.8000000000000001E-2</v>
      </c>
      <c r="P301" s="4"/>
      <c r="Q301" s="4">
        <f t="shared" si="37"/>
        <v>22.398</v>
      </c>
      <c r="R301" s="4">
        <f t="shared" si="38"/>
        <v>1.0798110000000001</v>
      </c>
      <c r="S301" s="4">
        <f t="shared" si="45"/>
        <v>1.0798110000000001</v>
      </c>
      <c r="T301" s="4"/>
      <c r="U301" s="31"/>
    </row>
    <row r="302" spans="1:21" x14ac:dyDescent="0.15">
      <c r="A302" s="31">
        <v>6</v>
      </c>
      <c r="B302" s="27" t="s">
        <v>63</v>
      </c>
      <c r="C302" s="1" t="s">
        <v>688</v>
      </c>
      <c r="D302" s="1">
        <v>19</v>
      </c>
      <c r="E302" s="1">
        <v>0.24840000000000001</v>
      </c>
      <c r="F302" s="1">
        <v>40.619999999999997</v>
      </c>
      <c r="G302" s="2">
        <f t="shared" si="43"/>
        <v>2456.65</v>
      </c>
      <c r="H302" s="4">
        <v>2456.65</v>
      </c>
      <c r="I302" s="4"/>
      <c r="J302" s="4"/>
      <c r="K302" s="4">
        <f t="shared" si="36"/>
        <v>7.5349950000000003</v>
      </c>
      <c r="L302" s="38">
        <f t="shared" si="44"/>
        <v>6.798</v>
      </c>
      <c r="M302" s="4">
        <v>3.75</v>
      </c>
      <c r="N302" s="4">
        <v>3</v>
      </c>
      <c r="O302" s="4">
        <v>4.8000000000000001E-2</v>
      </c>
      <c r="P302" s="4"/>
      <c r="Q302" s="4">
        <f t="shared" si="37"/>
        <v>47.417999999999999</v>
      </c>
      <c r="R302" s="4">
        <f t="shared" si="38"/>
        <v>0.73699499999999996</v>
      </c>
      <c r="S302" s="4">
        <f t="shared" si="45"/>
        <v>0.73699499999999996</v>
      </c>
      <c r="T302" s="4"/>
      <c r="U302" s="31"/>
    </row>
    <row r="303" spans="1:21" x14ac:dyDescent="0.15">
      <c r="A303" s="31">
        <v>7</v>
      </c>
      <c r="B303" s="27" t="s">
        <v>63</v>
      </c>
      <c r="C303" s="1" t="s">
        <v>288</v>
      </c>
      <c r="D303" s="1">
        <v>23</v>
      </c>
      <c r="E303" s="1">
        <v>0.27850000000000003</v>
      </c>
      <c r="F303" s="1">
        <v>15.46</v>
      </c>
      <c r="G303" s="2">
        <f t="shared" si="43"/>
        <v>5267.55</v>
      </c>
      <c r="H303" s="4">
        <v>4785.55</v>
      </c>
      <c r="I303" s="4"/>
      <c r="J303" s="4">
        <v>482</v>
      </c>
      <c r="K303" s="4">
        <f t="shared" si="36"/>
        <v>8.3782650000000007</v>
      </c>
      <c r="L303" s="38">
        <f t="shared" si="44"/>
        <v>6.798</v>
      </c>
      <c r="M303" s="4">
        <v>3.75</v>
      </c>
      <c r="N303" s="4">
        <v>3</v>
      </c>
      <c r="O303" s="4">
        <v>4.8000000000000001E-2</v>
      </c>
      <c r="P303" s="4"/>
      <c r="Q303" s="4">
        <f t="shared" si="37"/>
        <v>22.257999999999999</v>
      </c>
      <c r="R303" s="4">
        <f t="shared" si="38"/>
        <v>1.580265</v>
      </c>
      <c r="S303" s="4">
        <f t="shared" si="45"/>
        <v>1.580265</v>
      </c>
      <c r="T303" s="4"/>
      <c r="U303" s="31"/>
    </row>
    <row r="304" spans="1:21" x14ac:dyDescent="0.15">
      <c r="A304" s="31">
        <v>8</v>
      </c>
      <c r="B304" s="27" t="s">
        <v>63</v>
      </c>
      <c r="C304" s="1" t="s">
        <v>689</v>
      </c>
      <c r="D304" s="1">
        <v>24</v>
      </c>
      <c r="E304" s="1">
        <v>0.33910000000000001</v>
      </c>
      <c r="F304" s="1">
        <v>31.98</v>
      </c>
      <c r="G304" s="2">
        <f t="shared" si="43"/>
        <v>3180.48</v>
      </c>
      <c r="H304" s="4">
        <v>3180.48</v>
      </c>
      <c r="I304" s="4"/>
      <c r="J304" s="4"/>
      <c r="K304" s="4">
        <f t="shared" si="36"/>
        <v>7.7521440000000004</v>
      </c>
      <c r="L304" s="38">
        <f t="shared" si="44"/>
        <v>6.798</v>
      </c>
      <c r="M304" s="4">
        <v>3.75</v>
      </c>
      <c r="N304" s="4">
        <v>3</v>
      </c>
      <c r="O304" s="4">
        <v>4.8000000000000001E-2</v>
      </c>
      <c r="P304" s="4"/>
      <c r="Q304" s="4">
        <f t="shared" si="37"/>
        <v>38.777999999999999</v>
      </c>
      <c r="R304" s="4">
        <f t="shared" si="38"/>
        <v>0.95414399999999999</v>
      </c>
      <c r="S304" s="4">
        <f t="shared" si="45"/>
        <v>0.95414399999999999</v>
      </c>
      <c r="T304" s="4"/>
      <c r="U304" s="31"/>
    </row>
    <row r="305" spans="1:21" x14ac:dyDescent="0.15">
      <c r="A305" s="31">
        <v>9</v>
      </c>
      <c r="B305" s="27" t="s">
        <v>63</v>
      </c>
      <c r="C305" s="1" t="s">
        <v>293</v>
      </c>
      <c r="D305" s="1">
        <v>24</v>
      </c>
      <c r="E305" s="1">
        <v>0.2928</v>
      </c>
      <c r="F305" s="1">
        <v>15.83</v>
      </c>
      <c r="G305" s="2">
        <f t="shared" si="43"/>
        <v>2950.52</v>
      </c>
      <c r="H305" s="4">
        <v>2950.52</v>
      </c>
      <c r="I305" s="4"/>
      <c r="J305" s="4"/>
      <c r="K305" s="4">
        <f t="shared" si="36"/>
        <v>7.6831560000000003</v>
      </c>
      <c r="L305" s="38">
        <f t="shared" si="44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37"/>
        <v>22.628</v>
      </c>
      <c r="R305" s="4">
        <f t="shared" si="38"/>
        <v>0.88515600000000005</v>
      </c>
      <c r="S305" s="4">
        <f t="shared" si="45"/>
        <v>0.88515600000000005</v>
      </c>
      <c r="T305" s="4"/>
      <c r="U305" s="31"/>
    </row>
    <row r="306" spans="1:21" x14ac:dyDescent="0.15">
      <c r="A306" s="31">
        <v>10</v>
      </c>
      <c r="B306" s="27" t="s">
        <v>63</v>
      </c>
      <c r="C306" s="1" t="s">
        <v>690</v>
      </c>
      <c r="D306" s="1">
        <v>25</v>
      </c>
      <c r="E306" s="1">
        <v>0.3599</v>
      </c>
      <c r="F306" s="1">
        <v>25.09</v>
      </c>
      <c r="G306" s="2">
        <f t="shared" si="43"/>
        <v>3655.06</v>
      </c>
      <c r="H306" s="4">
        <v>3655.06</v>
      </c>
      <c r="I306" s="4"/>
      <c r="J306" s="4"/>
      <c r="K306" s="4">
        <f t="shared" si="36"/>
        <v>7.8945179999999997</v>
      </c>
      <c r="L306" s="38">
        <f t="shared" si="44"/>
        <v>6.798</v>
      </c>
      <c r="M306" s="4">
        <v>3.75</v>
      </c>
      <c r="N306" s="4">
        <v>3</v>
      </c>
      <c r="O306" s="4">
        <v>4.8000000000000001E-2</v>
      </c>
      <c r="P306" s="4"/>
      <c r="Q306" s="4">
        <f t="shared" si="37"/>
        <v>31.888000000000002</v>
      </c>
      <c r="R306" s="4">
        <f t="shared" si="38"/>
        <v>1.0965180000000001</v>
      </c>
      <c r="S306" s="4">
        <f t="shared" si="45"/>
        <v>1.0965180000000001</v>
      </c>
      <c r="T306" s="4"/>
      <c r="U306" s="31"/>
    </row>
    <row r="307" spans="1:21" x14ac:dyDescent="0.15">
      <c r="A307" s="31">
        <v>11</v>
      </c>
      <c r="B307" s="27" t="s">
        <v>63</v>
      </c>
      <c r="C307" s="1" t="s">
        <v>691</v>
      </c>
      <c r="D307" s="1">
        <v>26</v>
      </c>
      <c r="E307" s="1">
        <v>0.28720000000000001</v>
      </c>
      <c r="F307" s="1">
        <v>25.33</v>
      </c>
      <c r="G307" s="2">
        <f t="shared" si="43"/>
        <v>1663.76</v>
      </c>
      <c r="H307" s="4">
        <v>1663.76</v>
      </c>
      <c r="I307" s="4"/>
      <c r="J307" s="4"/>
      <c r="K307" s="4">
        <f t="shared" si="36"/>
        <v>7.2971279999999998</v>
      </c>
      <c r="L307" s="38">
        <f t="shared" si="44"/>
        <v>6.798</v>
      </c>
      <c r="M307" s="4">
        <v>3.75</v>
      </c>
      <c r="N307" s="4">
        <v>3</v>
      </c>
      <c r="O307" s="4">
        <v>4.8000000000000001E-2</v>
      </c>
      <c r="P307" s="4"/>
      <c r="Q307" s="4">
        <f t="shared" si="37"/>
        <v>32.128</v>
      </c>
      <c r="R307" s="4">
        <f t="shared" si="38"/>
        <v>0.49912800000000002</v>
      </c>
      <c r="S307" s="4">
        <f t="shared" si="45"/>
        <v>0.49912800000000002</v>
      </c>
      <c r="T307" s="4"/>
      <c r="U307" s="31"/>
    </row>
    <row r="308" spans="1:21" x14ac:dyDescent="0.15">
      <c r="A308" s="31">
        <v>12</v>
      </c>
      <c r="B308" s="27" t="s">
        <v>63</v>
      </c>
      <c r="C308" s="1" t="s">
        <v>692</v>
      </c>
      <c r="D308" s="1">
        <v>28</v>
      </c>
      <c r="E308" s="1">
        <v>0.2651</v>
      </c>
      <c r="F308" s="1">
        <v>60.78</v>
      </c>
      <c r="G308" s="2">
        <f t="shared" si="43"/>
        <v>2832.78</v>
      </c>
      <c r="H308" s="4">
        <v>2832.78</v>
      </c>
      <c r="I308" s="4"/>
      <c r="J308" s="4"/>
      <c r="K308" s="4">
        <f t="shared" si="36"/>
        <v>7.0812780000000002</v>
      </c>
      <c r="L308" s="38">
        <f t="shared" si="44"/>
        <v>6.798</v>
      </c>
      <c r="M308" s="4">
        <v>3.75</v>
      </c>
      <c r="N308" s="4">
        <v>3</v>
      </c>
      <c r="O308" s="4">
        <v>4.8000000000000001E-2</v>
      </c>
      <c r="P308" s="4"/>
      <c r="Q308" s="4">
        <f t="shared" si="37"/>
        <v>67.578000000000003</v>
      </c>
      <c r="R308" s="4">
        <f t="shared" si="38"/>
        <v>0.28327799999999997</v>
      </c>
      <c r="S308" s="4"/>
      <c r="T308" s="4">
        <f t="shared" si="39"/>
        <v>0.28327799999999997</v>
      </c>
      <c r="U308" s="31"/>
    </row>
    <row r="309" spans="1:21" x14ac:dyDescent="0.15">
      <c r="A309" s="31">
        <v>13</v>
      </c>
      <c r="B309" s="27" t="s">
        <v>63</v>
      </c>
      <c r="C309" s="1" t="s">
        <v>346</v>
      </c>
      <c r="D309" s="1">
        <v>32</v>
      </c>
      <c r="E309" s="1">
        <v>0.29680000000000001</v>
      </c>
      <c r="F309" s="1">
        <v>19.59</v>
      </c>
      <c r="G309" s="2">
        <f t="shared" si="43"/>
        <v>2469.42</v>
      </c>
      <c r="H309" s="4">
        <v>2469.42</v>
      </c>
      <c r="I309" s="4"/>
      <c r="J309" s="4"/>
      <c r="K309" s="4">
        <f t="shared" si="36"/>
        <v>7.5388260000000002</v>
      </c>
      <c r="L309" s="38">
        <f t="shared" si="44"/>
        <v>6.798</v>
      </c>
      <c r="M309" s="4">
        <v>3.75</v>
      </c>
      <c r="N309" s="4">
        <v>3</v>
      </c>
      <c r="O309" s="4">
        <v>4.8000000000000001E-2</v>
      </c>
      <c r="P309" s="4"/>
      <c r="Q309" s="4">
        <f t="shared" si="37"/>
        <v>26.388000000000002</v>
      </c>
      <c r="R309" s="4">
        <f t="shared" si="38"/>
        <v>0.74082599999999998</v>
      </c>
      <c r="S309" s="4">
        <f t="shared" si="45"/>
        <v>0.74082599999999998</v>
      </c>
      <c r="T309" s="4"/>
      <c r="U309" s="31"/>
    </row>
    <row r="310" spans="1:21" x14ac:dyDescent="0.15">
      <c r="A310" s="31">
        <v>14</v>
      </c>
      <c r="B310" s="27" t="s">
        <v>63</v>
      </c>
      <c r="C310" s="1" t="s">
        <v>349</v>
      </c>
      <c r="D310" s="1">
        <v>32</v>
      </c>
      <c r="E310" s="1">
        <v>0.3039</v>
      </c>
      <c r="F310" s="1">
        <v>19.95</v>
      </c>
      <c r="G310" s="2">
        <f t="shared" si="43"/>
        <v>3568.02</v>
      </c>
      <c r="H310" s="4">
        <v>3568.02</v>
      </c>
      <c r="I310" s="4"/>
      <c r="J310" s="4"/>
      <c r="K310" s="4">
        <f t="shared" si="36"/>
        <v>7.8684060000000002</v>
      </c>
      <c r="L310" s="38">
        <f t="shared" si="44"/>
        <v>6.798</v>
      </c>
      <c r="M310" s="4">
        <v>3.75</v>
      </c>
      <c r="N310" s="4">
        <v>3</v>
      </c>
      <c r="O310" s="4">
        <v>4.8000000000000001E-2</v>
      </c>
      <c r="P310" s="4"/>
      <c r="Q310" s="4">
        <f t="shared" si="37"/>
        <v>26.748000000000001</v>
      </c>
      <c r="R310" s="4">
        <f t="shared" si="38"/>
        <v>1.070406</v>
      </c>
      <c r="S310" s="4">
        <f t="shared" si="45"/>
        <v>1.070406</v>
      </c>
      <c r="T310" s="4"/>
      <c r="U310" s="31"/>
    </row>
    <row r="311" spans="1:21" x14ac:dyDescent="0.15">
      <c r="A311" s="31">
        <v>15</v>
      </c>
      <c r="B311" s="27" t="s">
        <v>63</v>
      </c>
      <c r="C311" s="1" t="s">
        <v>258</v>
      </c>
      <c r="D311" s="1">
        <v>32</v>
      </c>
      <c r="E311" s="1">
        <v>0.37190000000000001</v>
      </c>
      <c r="F311" s="1">
        <v>26.83</v>
      </c>
      <c r="G311" s="2">
        <f t="shared" si="43"/>
        <v>4892.5200000000004</v>
      </c>
      <c r="H311" s="4">
        <v>4892.5200000000004</v>
      </c>
      <c r="I311" s="4"/>
      <c r="J311" s="4"/>
      <c r="K311" s="4">
        <f t="shared" si="36"/>
        <v>8.2657559999999997</v>
      </c>
      <c r="L311" s="38">
        <f t="shared" si="44"/>
        <v>6.798</v>
      </c>
      <c r="M311" s="4">
        <v>3.75</v>
      </c>
      <c r="N311" s="4">
        <v>3</v>
      </c>
      <c r="O311" s="4">
        <v>4.8000000000000001E-2</v>
      </c>
      <c r="P311" s="4"/>
      <c r="Q311" s="4">
        <f t="shared" si="37"/>
        <v>33.628</v>
      </c>
      <c r="R311" s="4">
        <f t="shared" si="38"/>
        <v>1.4677560000000001</v>
      </c>
      <c r="S311" s="4">
        <f t="shared" si="45"/>
        <v>1.4677560000000001</v>
      </c>
      <c r="T311" s="4"/>
      <c r="U311" s="31"/>
    </row>
    <row r="312" spans="1:21" x14ac:dyDescent="0.15">
      <c r="A312" s="31">
        <v>16</v>
      </c>
      <c r="B312" s="27" t="s">
        <v>63</v>
      </c>
      <c r="C312" s="1" t="s">
        <v>693</v>
      </c>
      <c r="D312" s="1">
        <v>36</v>
      </c>
      <c r="E312" s="1">
        <v>0.49049999999999999</v>
      </c>
      <c r="F312" s="1">
        <v>23.47</v>
      </c>
      <c r="G312" s="2">
        <f t="shared" si="43"/>
        <v>8303.75</v>
      </c>
      <c r="H312" s="4">
        <v>6183.75</v>
      </c>
      <c r="I312" s="4"/>
      <c r="J312" s="4">
        <v>2120</v>
      </c>
      <c r="K312" s="4">
        <f t="shared" si="36"/>
        <v>9.2891250000000003</v>
      </c>
      <c r="L312" s="38">
        <f t="shared" si="44"/>
        <v>6.798</v>
      </c>
      <c r="M312" s="4">
        <v>3.75</v>
      </c>
      <c r="N312" s="4">
        <v>3</v>
      </c>
      <c r="O312" s="4">
        <v>4.8000000000000001E-2</v>
      </c>
      <c r="P312" s="4"/>
      <c r="Q312" s="4">
        <f t="shared" si="37"/>
        <v>30.268000000000001</v>
      </c>
      <c r="R312" s="4">
        <f t="shared" si="38"/>
        <v>2.4911249999999998</v>
      </c>
      <c r="S312" s="4">
        <f t="shared" si="45"/>
        <v>2.4911249999999998</v>
      </c>
      <c r="T312" s="4"/>
      <c r="U312" s="31"/>
    </row>
    <row r="313" spans="1:21" x14ac:dyDescent="0.15">
      <c r="A313" s="31">
        <v>17</v>
      </c>
      <c r="B313" s="27" t="s">
        <v>63</v>
      </c>
      <c r="C313" s="1" t="s">
        <v>694</v>
      </c>
      <c r="D313" s="1">
        <v>42</v>
      </c>
      <c r="E313" s="1">
        <v>0.50519999999999998</v>
      </c>
      <c r="F313" s="1">
        <v>30.71</v>
      </c>
      <c r="G313" s="2">
        <f t="shared" si="43"/>
        <v>9172.16</v>
      </c>
      <c r="H313" s="4">
        <v>9172.16</v>
      </c>
      <c r="I313" s="4"/>
      <c r="J313" s="4"/>
      <c r="K313" s="4">
        <f t="shared" si="36"/>
        <v>9.5496479999999995</v>
      </c>
      <c r="L313" s="38">
        <f t="shared" si="44"/>
        <v>6.798</v>
      </c>
      <c r="M313" s="4">
        <v>3.75</v>
      </c>
      <c r="N313" s="4">
        <v>3</v>
      </c>
      <c r="O313" s="4">
        <v>4.8000000000000001E-2</v>
      </c>
      <c r="P313" s="4"/>
      <c r="Q313" s="4">
        <f t="shared" si="37"/>
        <v>37.508000000000003</v>
      </c>
      <c r="R313" s="4">
        <f t="shared" si="38"/>
        <v>2.7516479999999999</v>
      </c>
      <c r="S313" s="4">
        <f t="shared" si="45"/>
        <v>2.7516479999999999</v>
      </c>
      <c r="T313" s="4"/>
      <c r="U313" s="31"/>
    </row>
    <row r="314" spans="1:21" x14ac:dyDescent="0.15">
      <c r="A314" s="31">
        <v>18</v>
      </c>
      <c r="B314" s="27" t="s">
        <v>63</v>
      </c>
      <c r="C314" s="1" t="s">
        <v>695</v>
      </c>
      <c r="D314" s="1">
        <v>49</v>
      </c>
      <c r="E314" s="1">
        <v>0.61229999999999996</v>
      </c>
      <c r="F314" s="1">
        <v>44.57</v>
      </c>
      <c r="G314" s="2">
        <f t="shared" si="43"/>
        <v>5464.4</v>
      </c>
      <c r="H314" s="4">
        <v>5464.4</v>
      </c>
      <c r="I314" s="4"/>
      <c r="J314" s="4"/>
      <c r="K314" s="4">
        <f t="shared" si="36"/>
        <v>7.3444399999999996</v>
      </c>
      <c r="L314" s="38">
        <f t="shared" si="44"/>
        <v>6.798</v>
      </c>
      <c r="M314" s="4">
        <v>3.75</v>
      </c>
      <c r="N314" s="4">
        <v>3</v>
      </c>
      <c r="O314" s="4">
        <v>4.8000000000000001E-2</v>
      </c>
      <c r="P314" s="4"/>
      <c r="Q314" s="4">
        <f t="shared" si="37"/>
        <v>51.368000000000002</v>
      </c>
      <c r="R314" s="4">
        <f t="shared" si="38"/>
        <v>0.54644000000000004</v>
      </c>
      <c r="S314" s="4"/>
      <c r="T314" s="4">
        <f t="shared" si="39"/>
        <v>0.54644000000000004</v>
      </c>
      <c r="U314" s="31"/>
    </row>
    <row r="315" spans="1:21" x14ac:dyDescent="0.15">
      <c r="A315" s="31">
        <v>19</v>
      </c>
      <c r="B315" s="27" t="s">
        <v>12</v>
      </c>
      <c r="C315" s="1" t="s">
        <v>696</v>
      </c>
      <c r="D315" s="45">
        <v>1</v>
      </c>
      <c r="E315" s="45">
        <v>0.1</v>
      </c>
      <c r="F315" s="1">
        <v>38.5</v>
      </c>
      <c r="G315" s="2">
        <f t="shared" si="43"/>
        <v>1357.2</v>
      </c>
      <c r="H315" s="46">
        <v>1357.2</v>
      </c>
      <c r="I315" s="46"/>
      <c r="J315" s="46"/>
      <c r="K315" s="46">
        <f t="shared" si="36"/>
        <v>7.2051600000000002</v>
      </c>
      <c r="L315" s="38">
        <f t="shared" si="44"/>
        <v>6.798</v>
      </c>
      <c r="M315" s="4">
        <v>3.75</v>
      </c>
      <c r="N315" s="4">
        <v>3</v>
      </c>
      <c r="O315" s="4">
        <v>4.8000000000000001E-2</v>
      </c>
      <c r="P315" s="4"/>
      <c r="Q315" s="4">
        <f t="shared" si="37"/>
        <v>45.298000000000002</v>
      </c>
      <c r="R315" s="4">
        <f t="shared" si="38"/>
        <v>0.40716000000000002</v>
      </c>
      <c r="S315" s="4">
        <f t="shared" si="45"/>
        <v>0.40716000000000002</v>
      </c>
      <c r="T315" s="4"/>
      <c r="U315" s="31"/>
    </row>
    <row r="316" spans="1:21" x14ac:dyDescent="0.15">
      <c r="A316" s="31">
        <v>20</v>
      </c>
      <c r="B316" s="27" t="s">
        <v>12</v>
      </c>
      <c r="C316" s="1" t="s">
        <v>697</v>
      </c>
      <c r="D316" s="45">
        <v>3</v>
      </c>
      <c r="E316" s="45">
        <v>0.1</v>
      </c>
      <c r="F316" s="1">
        <v>32.700000000000003</v>
      </c>
      <c r="G316" s="2">
        <f t="shared" si="43"/>
        <v>1051.7</v>
      </c>
      <c r="H316" s="46">
        <v>193.7</v>
      </c>
      <c r="I316" s="46">
        <v>858</v>
      </c>
      <c r="J316" s="46"/>
      <c r="K316" s="46">
        <f t="shared" si="36"/>
        <v>7.1135099999999998</v>
      </c>
      <c r="L316" s="38">
        <f t="shared" si="44"/>
        <v>6.798</v>
      </c>
      <c r="M316" s="4">
        <v>3.75</v>
      </c>
      <c r="N316" s="4">
        <v>3</v>
      </c>
      <c r="O316" s="4">
        <v>4.8000000000000001E-2</v>
      </c>
      <c r="P316" s="4"/>
      <c r="Q316" s="4">
        <f t="shared" si="37"/>
        <v>39.497999999999998</v>
      </c>
      <c r="R316" s="4">
        <f t="shared" si="38"/>
        <v>0.31551000000000001</v>
      </c>
      <c r="S316" s="4">
        <f t="shared" si="45"/>
        <v>0.31551000000000001</v>
      </c>
      <c r="T316" s="4"/>
      <c r="U316" s="31"/>
    </row>
    <row r="317" spans="1:21" x14ac:dyDescent="0.15">
      <c r="A317" s="31">
        <v>21</v>
      </c>
      <c r="B317" s="27" t="s">
        <v>12</v>
      </c>
      <c r="C317" s="1" t="s">
        <v>14</v>
      </c>
      <c r="D317" s="45">
        <v>3</v>
      </c>
      <c r="E317" s="45">
        <v>0.2</v>
      </c>
      <c r="F317" s="1">
        <v>4.2</v>
      </c>
      <c r="G317" s="2">
        <f t="shared" si="43"/>
        <v>2124.3200000000002</v>
      </c>
      <c r="H317" s="46">
        <v>2124.3200000000002</v>
      </c>
      <c r="I317" s="46"/>
      <c r="J317" s="46"/>
      <c r="K317" s="46">
        <f t="shared" si="36"/>
        <v>16.437296</v>
      </c>
      <c r="L317" s="38">
        <f t="shared" si="44"/>
        <v>6.798</v>
      </c>
      <c r="M317" s="4">
        <v>3.75</v>
      </c>
      <c r="N317" s="4">
        <v>3</v>
      </c>
      <c r="O317" s="4">
        <v>4.8000000000000001E-2</v>
      </c>
      <c r="P317" s="4">
        <f t="shared" si="46"/>
        <v>9.0020000000000007</v>
      </c>
      <c r="Q317" s="4">
        <f t="shared" si="37"/>
        <v>20</v>
      </c>
      <c r="R317" s="4">
        <f t="shared" si="38"/>
        <v>0.63729599999999997</v>
      </c>
      <c r="S317" s="4">
        <f t="shared" si="45"/>
        <v>0.63729599999999997</v>
      </c>
      <c r="T317" s="4"/>
      <c r="U317" s="31"/>
    </row>
    <row r="318" spans="1:21" x14ac:dyDescent="0.15">
      <c r="A318" s="31">
        <v>22</v>
      </c>
      <c r="B318" s="27" t="s">
        <v>12</v>
      </c>
      <c r="C318" s="1" t="s">
        <v>698</v>
      </c>
      <c r="D318" s="45">
        <v>6</v>
      </c>
      <c r="E318" s="45">
        <v>0.3</v>
      </c>
      <c r="F318" s="1">
        <v>49.8</v>
      </c>
      <c r="G318" s="2">
        <f t="shared" si="43"/>
        <v>1966.4</v>
      </c>
      <c r="H318" s="46">
        <v>1966.4</v>
      </c>
      <c r="I318" s="46"/>
      <c r="J318" s="46"/>
      <c r="K318" s="46">
        <f t="shared" si="36"/>
        <v>6.9946400000000004</v>
      </c>
      <c r="L318" s="38">
        <f t="shared" si="44"/>
        <v>6.798</v>
      </c>
      <c r="M318" s="4">
        <v>3.75</v>
      </c>
      <c r="N318" s="4">
        <v>3</v>
      </c>
      <c r="O318" s="4">
        <v>4.8000000000000001E-2</v>
      </c>
      <c r="P318" s="4"/>
      <c r="Q318" s="4">
        <f t="shared" si="37"/>
        <v>56.597999999999999</v>
      </c>
      <c r="R318" s="4">
        <f t="shared" si="38"/>
        <v>0.19664000000000001</v>
      </c>
      <c r="S318" s="4"/>
      <c r="T318" s="4">
        <f t="shared" si="39"/>
        <v>0.19664000000000001</v>
      </c>
      <c r="U318" s="31"/>
    </row>
    <row r="319" spans="1:21" x14ac:dyDescent="0.15">
      <c r="A319" s="31">
        <v>23</v>
      </c>
      <c r="B319" s="27" t="s">
        <v>12</v>
      </c>
      <c r="C319" s="1" t="s">
        <v>699</v>
      </c>
      <c r="D319" s="45">
        <v>6</v>
      </c>
      <c r="E319" s="45">
        <v>0.3</v>
      </c>
      <c r="F319" s="1">
        <v>21</v>
      </c>
      <c r="G319" s="2">
        <f t="shared" si="43"/>
        <v>4561.8900000000003</v>
      </c>
      <c r="H319" s="46">
        <v>2002.39</v>
      </c>
      <c r="I319" s="46">
        <v>2559.5</v>
      </c>
      <c r="J319" s="46"/>
      <c r="K319" s="46">
        <f t="shared" si="36"/>
        <v>8.1665670000000006</v>
      </c>
      <c r="L319" s="38">
        <f t="shared" si="44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37"/>
        <v>27.797999999999998</v>
      </c>
      <c r="R319" s="4">
        <f t="shared" si="38"/>
        <v>1.3685670000000001</v>
      </c>
      <c r="S319" s="4">
        <f t="shared" si="45"/>
        <v>1.3685670000000001</v>
      </c>
      <c r="T319" s="4"/>
      <c r="U319" s="31"/>
    </row>
    <row r="320" spans="1:21" x14ac:dyDescent="0.15">
      <c r="A320" s="31">
        <v>24</v>
      </c>
      <c r="B320" s="27" t="s">
        <v>12</v>
      </c>
      <c r="C320" s="1" t="s">
        <v>51</v>
      </c>
      <c r="D320" s="45">
        <v>8</v>
      </c>
      <c r="E320" s="45">
        <v>0.2</v>
      </c>
      <c r="F320" s="1">
        <v>11.1</v>
      </c>
      <c r="G320" s="2">
        <f t="shared" si="43"/>
        <v>1881.22</v>
      </c>
      <c r="H320" s="46">
        <v>1737.22</v>
      </c>
      <c r="I320" s="46">
        <v>144</v>
      </c>
      <c r="J320" s="46"/>
      <c r="K320" s="46">
        <f t="shared" si="36"/>
        <v>9.4643660000000001</v>
      </c>
      <c r="L320" s="38">
        <f t="shared" si="44"/>
        <v>6.798</v>
      </c>
      <c r="M320" s="4">
        <v>3.75</v>
      </c>
      <c r="N320" s="4">
        <v>3</v>
      </c>
      <c r="O320" s="4">
        <v>4.8000000000000001E-2</v>
      </c>
      <c r="P320" s="4">
        <f t="shared" si="46"/>
        <v>2.1019999999999999</v>
      </c>
      <c r="Q320" s="4">
        <f t="shared" si="37"/>
        <v>20</v>
      </c>
      <c r="R320" s="4">
        <f t="shared" si="38"/>
        <v>0.56436600000000003</v>
      </c>
      <c r="S320" s="4">
        <f t="shared" si="45"/>
        <v>0.56436600000000003</v>
      </c>
      <c r="T320" s="4"/>
      <c r="U320" s="31"/>
    </row>
    <row r="321" spans="1:21" x14ac:dyDescent="0.15">
      <c r="A321" s="31">
        <v>25</v>
      </c>
      <c r="B321" s="27" t="s">
        <v>12</v>
      </c>
      <c r="C321" s="1" t="s">
        <v>700</v>
      </c>
      <c r="D321" s="45">
        <v>11</v>
      </c>
      <c r="E321" s="45">
        <v>0.5</v>
      </c>
      <c r="F321" s="1">
        <v>22.7</v>
      </c>
      <c r="G321" s="2">
        <f t="shared" si="43"/>
        <v>11592.11</v>
      </c>
      <c r="H321" s="46">
        <v>3827.11</v>
      </c>
      <c r="I321" s="46">
        <v>6501</v>
      </c>
      <c r="J321" s="46">
        <v>1264</v>
      </c>
      <c r="K321" s="46">
        <f t="shared" si="36"/>
        <v>10.275632999999999</v>
      </c>
      <c r="L321" s="38">
        <f t="shared" si="44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37"/>
        <v>29.498000000000001</v>
      </c>
      <c r="R321" s="4">
        <f t="shared" si="38"/>
        <v>3.477633</v>
      </c>
      <c r="S321" s="4">
        <f t="shared" si="45"/>
        <v>3.477633</v>
      </c>
      <c r="T321" s="4"/>
      <c r="U321" s="31"/>
    </row>
    <row r="322" spans="1:21" x14ac:dyDescent="0.15">
      <c r="A322" s="31">
        <v>26</v>
      </c>
      <c r="B322" s="27" t="s">
        <v>12</v>
      </c>
      <c r="C322" s="1" t="s">
        <v>13</v>
      </c>
      <c r="D322" s="45">
        <v>16</v>
      </c>
      <c r="E322" s="45">
        <v>0.3</v>
      </c>
      <c r="F322" s="1">
        <v>3</v>
      </c>
      <c r="G322" s="2">
        <f t="shared" si="43"/>
        <v>4641.38</v>
      </c>
      <c r="H322" s="46">
        <v>4641.38</v>
      </c>
      <c r="I322" s="46"/>
      <c r="J322" s="46"/>
      <c r="K322" s="46">
        <f t="shared" si="36"/>
        <v>18.392413999999999</v>
      </c>
      <c r="L322" s="38">
        <f t="shared" si="44"/>
        <v>6.798</v>
      </c>
      <c r="M322" s="4">
        <v>3.75</v>
      </c>
      <c r="N322" s="4">
        <v>3</v>
      </c>
      <c r="O322" s="4">
        <v>4.8000000000000001E-2</v>
      </c>
      <c r="P322" s="4">
        <f t="shared" si="46"/>
        <v>10.202</v>
      </c>
      <c r="Q322" s="4">
        <f t="shared" si="37"/>
        <v>20</v>
      </c>
      <c r="R322" s="4">
        <f t="shared" si="38"/>
        <v>1.392414</v>
      </c>
      <c r="S322" s="4">
        <f t="shared" si="45"/>
        <v>1.392414</v>
      </c>
      <c r="T322" s="4"/>
      <c r="U322" s="31"/>
    </row>
    <row r="323" spans="1:21" x14ac:dyDescent="0.15">
      <c r="A323" s="31">
        <v>27</v>
      </c>
      <c r="B323" s="27" t="s">
        <v>12</v>
      </c>
      <c r="C323" s="1" t="s">
        <v>245</v>
      </c>
      <c r="D323" s="45">
        <v>16</v>
      </c>
      <c r="E323" s="45">
        <v>0.3</v>
      </c>
      <c r="F323" s="1">
        <v>14.4</v>
      </c>
      <c r="G323" s="2">
        <f t="shared" si="43"/>
        <v>8590.86</v>
      </c>
      <c r="H323" s="46">
        <v>2725.86</v>
      </c>
      <c r="I323" s="46">
        <v>5865</v>
      </c>
      <c r="J323" s="46"/>
      <c r="K323" s="46">
        <f t="shared" si="36"/>
        <v>9.3752580000000005</v>
      </c>
      <c r="L323" s="38">
        <f t="shared" si="44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37"/>
        <v>21.198</v>
      </c>
      <c r="R323" s="4">
        <f t="shared" si="38"/>
        <v>2.577258</v>
      </c>
      <c r="S323" s="4">
        <f t="shared" si="45"/>
        <v>2.577258</v>
      </c>
      <c r="T323" s="4"/>
      <c r="U323" s="31"/>
    </row>
    <row r="324" spans="1:21" x14ac:dyDescent="0.15">
      <c r="A324" s="31">
        <v>28</v>
      </c>
      <c r="B324" s="27" t="s">
        <v>12</v>
      </c>
      <c r="C324" s="1" t="s">
        <v>243</v>
      </c>
      <c r="D324" s="45">
        <v>16</v>
      </c>
      <c r="E324" s="45">
        <v>0.5</v>
      </c>
      <c r="F324" s="1">
        <v>14.3</v>
      </c>
      <c r="G324" s="2">
        <f t="shared" si="43"/>
        <v>10403.36</v>
      </c>
      <c r="H324" s="46">
        <v>4185.3599999999997</v>
      </c>
      <c r="I324" s="46">
        <v>6218</v>
      </c>
      <c r="J324" s="46"/>
      <c r="K324" s="46">
        <f t="shared" si="36"/>
        <v>9.9190079999999998</v>
      </c>
      <c r="L324" s="38">
        <f t="shared" si="44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37"/>
        <v>21.097999999999999</v>
      </c>
      <c r="R324" s="4">
        <f t="shared" si="38"/>
        <v>3.1210079999999998</v>
      </c>
      <c r="S324" s="4">
        <f t="shared" si="45"/>
        <v>3.1210079999999998</v>
      </c>
      <c r="T324" s="4"/>
      <c r="U324" s="31"/>
    </row>
    <row r="325" spans="1:21" x14ac:dyDescent="0.15">
      <c r="A325" s="31">
        <v>29</v>
      </c>
      <c r="B325" s="27" t="s">
        <v>12</v>
      </c>
      <c r="C325" s="1" t="s">
        <v>30</v>
      </c>
      <c r="D325" s="45">
        <v>18</v>
      </c>
      <c r="E325" s="45">
        <v>0.3</v>
      </c>
      <c r="F325" s="1">
        <v>7.5</v>
      </c>
      <c r="G325" s="2">
        <f t="shared" si="43"/>
        <v>5314.62</v>
      </c>
      <c r="H325" s="46">
        <v>4772.62</v>
      </c>
      <c r="I325" s="46">
        <v>542</v>
      </c>
      <c r="J325" s="46"/>
      <c r="K325" s="46">
        <f t="shared" si="36"/>
        <v>14.094386</v>
      </c>
      <c r="L325" s="38">
        <f t="shared" si="44"/>
        <v>6.798</v>
      </c>
      <c r="M325" s="4">
        <v>3.75</v>
      </c>
      <c r="N325" s="4">
        <v>3</v>
      </c>
      <c r="O325" s="4">
        <v>4.8000000000000001E-2</v>
      </c>
      <c r="P325" s="4">
        <f t="shared" si="46"/>
        <v>5.702</v>
      </c>
      <c r="Q325" s="4">
        <f t="shared" si="37"/>
        <v>20</v>
      </c>
      <c r="R325" s="4">
        <f t="shared" si="38"/>
        <v>1.5943860000000001</v>
      </c>
      <c r="S325" s="4">
        <f t="shared" si="45"/>
        <v>1.5943860000000001</v>
      </c>
      <c r="T325" s="4"/>
      <c r="U325" s="31"/>
    </row>
    <row r="326" spans="1:21" x14ac:dyDescent="0.15">
      <c r="A326" s="31">
        <v>30</v>
      </c>
      <c r="B326" s="27" t="s">
        <v>31</v>
      </c>
      <c r="C326" s="1" t="s">
        <v>701</v>
      </c>
      <c r="D326" s="1">
        <v>4</v>
      </c>
      <c r="E326" s="1">
        <v>0.1031</v>
      </c>
      <c r="F326" s="1">
        <v>89.95</v>
      </c>
      <c r="G326" s="2">
        <f t="shared" si="43"/>
        <v>3542.57</v>
      </c>
      <c r="H326" s="4">
        <v>2222.5700000000002</v>
      </c>
      <c r="I326" s="4">
        <v>1320</v>
      </c>
      <c r="J326" s="4"/>
      <c r="K326" s="4">
        <f t="shared" si="36"/>
        <v>7.1522569999999996</v>
      </c>
      <c r="L326" s="38">
        <f t="shared" si="44"/>
        <v>6.798</v>
      </c>
      <c r="M326" s="4">
        <v>3.75</v>
      </c>
      <c r="N326" s="4">
        <v>3</v>
      </c>
      <c r="O326" s="4">
        <v>4.8000000000000001E-2</v>
      </c>
      <c r="P326" s="4"/>
      <c r="Q326" s="4">
        <f t="shared" si="37"/>
        <v>96.748000000000005</v>
      </c>
      <c r="R326" s="4">
        <f t="shared" si="38"/>
        <v>0.35425699999999999</v>
      </c>
      <c r="S326" s="4"/>
      <c r="T326" s="4">
        <f t="shared" si="39"/>
        <v>0.35425699999999999</v>
      </c>
      <c r="U326" s="31"/>
    </row>
    <row r="327" spans="1:21" x14ac:dyDescent="0.15">
      <c r="A327" s="31">
        <v>31</v>
      </c>
      <c r="B327" s="27" t="s">
        <v>31</v>
      </c>
      <c r="C327" s="1" t="s">
        <v>702</v>
      </c>
      <c r="D327" s="1">
        <v>7</v>
      </c>
      <c r="E327" s="1">
        <v>0.34589999999999999</v>
      </c>
      <c r="F327" s="1">
        <v>39.450000000000003</v>
      </c>
      <c r="G327" s="2">
        <f t="shared" si="43"/>
        <v>18463.91</v>
      </c>
      <c r="H327" s="4">
        <v>3804.91</v>
      </c>
      <c r="I327" s="4">
        <v>8802</v>
      </c>
      <c r="J327" s="4">
        <v>5857</v>
      </c>
      <c r="K327" s="4">
        <f t="shared" si="36"/>
        <v>12.337173</v>
      </c>
      <c r="L327" s="38">
        <f t="shared" si="44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37"/>
        <v>46.247999999999998</v>
      </c>
      <c r="R327" s="4">
        <f t="shared" si="38"/>
        <v>5.5391729999999999</v>
      </c>
      <c r="S327" s="4">
        <f t="shared" si="45"/>
        <v>5.5391729999999999</v>
      </c>
      <c r="T327" s="4"/>
      <c r="U327" s="31"/>
    </row>
    <row r="328" spans="1:21" x14ac:dyDescent="0.15">
      <c r="A328" s="31">
        <v>32</v>
      </c>
      <c r="B328" s="27" t="s">
        <v>31</v>
      </c>
      <c r="C328" s="1" t="s">
        <v>703</v>
      </c>
      <c r="D328" s="1">
        <v>9</v>
      </c>
      <c r="E328" s="1">
        <v>0.27760000000000001</v>
      </c>
      <c r="F328" s="1">
        <v>21.8</v>
      </c>
      <c r="G328" s="2">
        <f t="shared" si="43"/>
        <v>37210.94</v>
      </c>
      <c r="H328" s="4">
        <v>849.44</v>
      </c>
      <c r="I328" s="4">
        <v>36361.5</v>
      </c>
      <c r="J328" s="4"/>
      <c r="K328" s="4">
        <f t="shared" si="36"/>
        <v>17.961282000000001</v>
      </c>
      <c r="L328" s="38">
        <f t="shared" si="44"/>
        <v>6.798</v>
      </c>
      <c r="M328" s="4">
        <v>3.75</v>
      </c>
      <c r="N328" s="4">
        <v>3</v>
      </c>
      <c r="O328" s="4">
        <v>4.8000000000000001E-2</v>
      </c>
      <c r="P328" s="4"/>
      <c r="Q328" s="4">
        <f t="shared" si="37"/>
        <v>28.597999999999999</v>
      </c>
      <c r="R328" s="4">
        <f t="shared" si="38"/>
        <v>11.163282000000001</v>
      </c>
      <c r="S328" s="4">
        <f t="shared" si="45"/>
        <v>11.163282000000001</v>
      </c>
      <c r="T328" s="4"/>
      <c r="U328" s="31"/>
    </row>
    <row r="329" spans="1:21" x14ac:dyDescent="0.15">
      <c r="A329" s="31">
        <v>33</v>
      </c>
      <c r="B329" s="27" t="s">
        <v>31</v>
      </c>
      <c r="C329" s="1" t="s">
        <v>307</v>
      </c>
      <c r="D329" s="1">
        <v>9</v>
      </c>
      <c r="E329" s="1">
        <v>0.36620000000000003</v>
      </c>
      <c r="F329" s="1">
        <v>17.07</v>
      </c>
      <c r="G329" s="2">
        <f t="shared" si="43"/>
        <v>8379.75</v>
      </c>
      <c r="H329" s="4">
        <v>3144.75</v>
      </c>
      <c r="I329" s="4">
        <v>5235</v>
      </c>
      <c r="J329" s="4"/>
      <c r="K329" s="4">
        <f t="shared" si="36"/>
        <v>9.3119250000000005</v>
      </c>
      <c r="L329" s="38">
        <f t="shared" si="44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37"/>
        <v>23.867999999999999</v>
      </c>
      <c r="R329" s="4">
        <f t="shared" si="38"/>
        <v>2.513925</v>
      </c>
      <c r="S329" s="4">
        <f t="shared" si="45"/>
        <v>2.513925</v>
      </c>
      <c r="T329" s="4"/>
      <c r="U329" s="31"/>
    </row>
    <row r="330" spans="1:21" x14ac:dyDescent="0.15">
      <c r="A330" s="31">
        <v>34</v>
      </c>
      <c r="B330" s="27" t="s">
        <v>31</v>
      </c>
      <c r="C330" s="1" t="s">
        <v>34</v>
      </c>
      <c r="D330" s="1">
        <v>10</v>
      </c>
      <c r="E330" s="1">
        <v>0.29830000000000001</v>
      </c>
      <c r="F330" s="1">
        <v>8.23</v>
      </c>
      <c r="G330" s="2">
        <f t="shared" si="43"/>
        <v>13062.48</v>
      </c>
      <c r="H330" s="4">
        <v>2283.48</v>
      </c>
      <c r="I330" s="4">
        <v>10779</v>
      </c>
      <c r="J330" s="4"/>
      <c r="K330" s="4">
        <f t="shared" ref="K330:K393" si="47">+L330+P330+R330</f>
        <v>15.688744</v>
      </c>
      <c r="L330" s="38">
        <f t="shared" si="44"/>
        <v>6.798</v>
      </c>
      <c r="M330" s="4">
        <v>3.75</v>
      </c>
      <c r="N330" s="4">
        <v>3</v>
      </c>
      <c r="O330" s="4">
        <v>4.8000000000000001E-2</v>
      </c>
      <c r="P330" s="4">
        <f t="shared" ref="P330:P392" si="48">20-F330-L330</f>
        <v>4.9720000000000004</v>
      </c>
      <c r="Q330" s="4">
        <f t="shared" ref="Q330:Q393" si="49">+L330+P330+F330</f>
        <v>20</v>
      </c>
      <c r="R330" s="4">
        <f t="shared" ref="R330:R393" si="50">+S330+T330</f>
        <v>3.9187439999999998</v>
      </c>
      <c r="S330" s="4">
        <f t="shared" si="45"/>
        <v>3.9187439999999998</v>
      </c>
      <c r="T330" s="4"/>
      <c r="U330" s="31"/>
    </row>
    <row r="331" spans="1:21" x14ac:dyDescent="0.15">
      <c r="A331" s="31">
        <v>35</v>
      </c>
      <c r="B331" s="27" t="s">
        <v>31</v>
      </c>
      <c r="C331" s="1" t="s">
        <v>704</v>
      </c>
      <c r="D331" s="1">
        <v>11</v>
      </c>
      <c r="E331" s="1">
        <v>0.37359999999999999</v>
      </c>
      <c r="F331" s="1">
        <v>30.7</v>
      </c>
      <c r="G331" s="2">
        <f t="shared" si="43"/>
        <v>16294.81</v>
      </c>
      <c r="H331" s="4">
        <v>1294.81</v>
      </c>
      <c r="I331" s="4">
        <v>15000</v>
      </c>
      <c r="J331" s="4"/>
      <c r="K331" s="4">
        <f t="shared" si="47"/>
        <v>11.686443000000001</v>
      </c>
      <c r="L331" s="38">
        <f t="shared" si="44"/>
        <v>6.798</v>
      </c>
      <c r="M331" s="4">
        <v>3.75</v>
      </c>
      <c r="N331" s="4">
        <v>3</v>
      </c>
      <c r="O331" s="4">
        <v>4.8000000000000001E-2</v>
      </c>
      <c r="P331" s="4"/>
      <c r="Q331" s="4">
        <f t="shared" si="49"/>
        <v>37.497999999999998</v>
      </c>
      <c r="R331" s="4">
        <f t="shared" si="50"/>
        <v>4.8884429999999996</v>
      </c>
      <c r="S331" s="4">
        <f t="shared" si="45"/>
        <v>4.8884429999999996</v>
      </c>
      <c r="T331" s="4"/>
      <c r="U331" s="31"/>
    </row>
    <row r="332" spans="1:21" x14ac:dyDescent="0.15">
      <c r="A332" s="31">
        <v>36</v>
      </c>
      <c r="B332" s="27" t="s">
        <v>31</v>
      </c>
      <c r="C332" s="1" t="s">
        <v>40</v>
      </c>
      <c r="D332" s="1">
        <v>12</v>
      </c>
      <c r="E332" s="1">
        <v>0.26619999999999999</v>
      </c>
      <c r="F332" s="1">
        <v>10</v>
      </c>
      <c r="G332" s="2">
        <f t="shared" si="43"/>
        <v>5013.41</v>
      </c>
      <c r="H332" s="4">
        <v>3406.91</v>
      </c>
      <c r="I332" s="4">
        <v>1606.5</v>
      </c>
      <c r="J332" s="4"/>
      <c r="K332" s="4">
        <f t="shared" si="47"/>
        <v>11.504023</v>
      </c>
      <c r="L332" s="38">
        <f t="shared" si="44"/>
        <v>6.798</v>
      </c>
      <c r="M332" s="4">
        <v>3.75</v>
      </c>
      <c r="N332" s="4">
        <v>3</v>
      </c>
      <c r="O332" s="4">
        <v>4.8000000000000001E-2</v>
      </c>
      <c r="P332" s="4">
        <f t="shared" si="48"/>
        <v>3.202</v>
      </c>
      <c r="Q332" s="4">
        <f t="shared" si="49"/>
        <v>20</v>
      </c>
      <c r="R332" s="4">
        <f t="shared" si="50"/>
        <v>1.5040230000000001</v>
      </c>
      <c r="S332" s="4">
        <f t="shared" si="45"/>
        <v>1.5040230000000001</v>
      </c>
      <c r="T332" s="4"/>
      <c r="U332" s="31"/>
    </row>
    <row r="333" spans="1:21" x14ac:dyDescent="0.15">
      <c r="A333" s="31">
        <v>37</v>
      </c>
      <c r="B333" s="27" t="s">
        <v>31</v>
      </c>
      <c r="C333" s="1" t="s">
        <v>705</v>
      </c>
      <c r="D333" s="1">
        <v>14</v>
      </c>
      <c r="E333" s="1">
        <v>0.26300000000000001</v>
      </c>
      <c r="F333" s="1">
        <v>27.41</v>
      </c>
      <c r="G333" s="2">
        <f t="shared" si="43"/>
        <v>4661.66</v>
      </c>
      <c r="H333" s="4">
        <v>2793.16</v>
      </c>
      <c r="I333" s="4">
        <v>517.5</v>
      </c>
      <c r="J333" s="4">
        <v>1351</v>
      </c>
      <c r="K333" s="4">
        <f t="shared" si="47"/>
        <v>8.1964980000000001</v>
      </c>
      <c r="L333" s="38">
        <f t="shared" si="44"/>
        <v>6.798</v>
      </c>
      <c r="M333" s="4">
        <v>3.75</v>
      </c>
      <c r="N333" s="4">
        <v>3</v>
      </c>
      <c r="O333" s="4">
        <v>4.8000000000000001E-2</v>
      </c>
      <c r="P333" s="4"/>
      <c r="Q333" s="4">
        <f t="shared" si="49"/>
        <v>34.207999999999998</v>
      </c>
      <c r="R333" s="4">
        <f t="shared" si="50"/>
        <v>1.398498</v>
      </c>
      <c r="S333" s="4">
        <f t="shared" si="45"/>
        <v>1.398498</v>
      </c>
      <c r="T333" s="4"/>
      <c r="U333" s="31"/>
    </row>
    <row r="334" spans="1:21" x14ac:dyDescent="0.15">
      <c r="A334" s="31">
        <v>38</v>
      </c>
      <c r="B334" s="27" t="s">
        <v>31</v>
      </c>
      <c r="C334" s="1" t="s">
        <v>32</v>
      </c>
      <c r="D334" s="1">
        <v>17</v>
      </c>
      <c r="E334" s="1">
        <v>0.54410000000000003</v>
      </c>
      <c r="F334" s="1">
        <v>7.5</v>
      </c>
      <c r="G334" s="2">
        <f t="shared" si="43"/>
        <v>13945.44</v>
      </c>
      <c r="H334" s="4">
        <v>4611.4399999999996</v>
      </c>
      <c r="I334" s="4">
        <v>2718</v>
      </c>
      <c r="J334" s="4">
        <v>6616</v>
      </c>
      <c r="K334" s="4">
        <f t="shared" si="47"/>
        <v>16.683631999999999</v>
      </c>
      <c r="L334" s="38">
        <f t="shared" si="44"/>
        <v>6.798</v>
      </c>
      <c r="M334" s="4">
        <v>3.75</v>
      </c>
      <c r="N334" s="4">
        <v>3</v>
      </c>
      <c r="O334" s="4">
        <v>4.8000000000000001E-2</v>
      </c>
      <c r="P334" s="4">
        <f t="shared" si="48"/>
        <v>5.702</v>
      </c>
      <c r="Q334" s="4">
        <f t="shared" si="49"/>
        <v>20</v>
      </c>
      <c r="R334" s="4">
        <f t="shared" si="50"/>
        <v>4.1836320000000002</v>
      </c>
      <c r="S334" s="4">
        <f t="shared" si="45"/>
        <v>4.1836320000000002</v>
      </c>
      <c r="T334" s="4"/>
      <c r="U334" s="31"/>
    </row>
    <row r="335" spans="1:21" x14ac:dyDescent="0.15">
      <c r="A335" s="31">
        <v>39</v>
      </c>
      <c r="B335" s="27" t="s">
        <v>31</v>
      </c>
      <c r="C335" s="1" t="s">
        <v>42</v>
      </c>
      <c r="D335" s="1">
        <v>20</v>
      </c>
      <c r="E335" s="1">
        <v>0.4551</v>
      </c>
      <c r="F335" s="1">
        <v>10.1</v>
      </c>
      <c r="G335" s="2">
        <f t="shared" si="43"/>
        <v>11519.74</v>
      </c>
      <c r="H335" s="4">
        <v>4653.24</v>
      </c>
      <c r="I335" s="4">
        <v>541.5</v>
      </c>
      <c r="J335" s="4">
        <v>6325</v>
      </c>
      <c r="K335" s="4">
        <f t="shared" si="47"/>
        <v>13.355922</v>
      </c>
      <c r="L335" s="38">
        <f t="shared" si="44"/>
        <v>6.798</v>
      </c>
      <c r="M335" s="4">
        <v>3.75</v>
      </c>
      <c r="N335" s="4">
        <v>3</v>
      </c>
      <c r="O335" s="4">
        <v>4.8000000000000001E-2</v>
      </c>
      <c r="P335" s="4">
        <f t="shared" si="48"/>
        <v>3.1019999999999999</v>
      </c>
      <c r="Q335" s="4">
        <f t="shared" si="49"/>
        <v>20</v>
      </c>
      <c r="R335" s="4">
        <f t="shared" si="50"/>
        <v>3.4559220000000002</v>
      </c>
      <c r="S335" s="4">
        <f t="shared" si="45"/>
        <v>3.4559220000000002</v>
      </c>
      <c r="T335" s="4"/>
      <c r="U335" s="31"/>
    </row>
    <row r="336" spans="1:21" x14ac:dyDescent="0.15">
      <c r="A336" s="31">
        <v>40</v>
      </c>
      <c r="B336" s="27" t="s">
        <v>285</v>
      </c>
      <c r="C336" s="1" t="s">
        <v>336</v>
      </c>
      <c r="D336" s="1">
        <v>7</v>
      </c>
      <c r="E336" s="1">
        <v>0.14000000000000001</v>
      </c>
      <c r="F336" s="1">
        <v>18.100000000000001</v>
      </c>
      <c r="G336" s="2">
        <f t="shared" si="43"/>
        <v>3064.51</v>
      </c>
      <c r="H336" s="4">
        <v>3064.51</v>
      </c>
      <c r="I336" s="4"/>
      <c r="J336" s="4"/>
      <c r="K336" s="4">
        <f t="shared" si="47"/>
        <v>7.7173530000000001</v>
      </c>
      <c r="L336" s="38">
        <f t="shared" si="44"/>
        <v>6.798</v>
      </c>
      <c r="M336" s="4">
        <v>3.75</v>
      </c>
      <c r="N336" s="4">
        <v>3</v>
      </c>
      <c r="O336" s="4">
        <v>4.8000000000000001E-2</v>
      </c>
      <c r="P336" s="4"/>
      <c r="Q336" s="4">
        <f t="shared" si="49"/>
        <v>24.898</v>
      </c>
      <c r="R336" s="4">
        <f t="shared" si="50"/>
        <v>0.91935299999999998</v>
      </c>
      <c r="S336" s="4">
        <f t="shared" si="45"/>
        <v>0.91935299999999998</v>
      </c>
      <c r="T336" s="4"/>
      <c r="U336" s="31"/>
    </row>
    <row r="337" spans="1:21" x14ac:dyDescent="0.15">
      <c r="A337" s="31">
        <v>41</v>
      </c>
      <c r="B337" s="27" t="s">
        <v>285</v>
      </c>
      <c r="C337" s="1" t="s">
        <v>291</v>
      </c>
      <c r="D337" s="1">
        <v>8</v>
      </c>
      <c r="E337" s="1">
        <v>0.16</v>
      </c>
      <c r="F337" s="1">
        <v>15.67</v>
      </c>
      <c r="G337" s="2">
        <f t="shared" si="43"/>
        <v>2488.94</v>
      </c>
      <c r="H337" s="4">
        <v>2488.94</v>
      </c>
      <c r="I337" s="4"/>
      <c r="J337" s="4"/>
      <c r="K337" s="4">
        <f t="shared" si="47"/>
        <v>7.5446819999999999</v>
      </c>
      <c r="L337" s="38">
        <f t="shared" si="44"/>
        <v>6.798</v>
      </c>
      <c r="M337" s="4">
        <v>3.75</v>
      </c>
      <c r="N337" s="4">
        <v>3</v>
      </c>
      <c r="O337" s="4">
        <v>4.8000000000000001E-2</v>
      </c>
      <c r="P337" s="4"/>
      <c r="Q337" s="4">
        <f t="shared" si="49"/>
        <v>22.468</v>
      </c>
      <c r="R337" s="4">
        <f t="shared" si="50"/>
        <v>0.74668199999999996</v>
      </c>
      <c r="S337" s="4">
        <f t="shared" si="45"/>
        <v>0.74668199999999996</v>
      </c>
      <c r="T337" s="4"/>
      <c r="U337" s="31"/>
    </row>
    <row r="338" spans="1:21" x14ac:dyDescent="0.15">
      <c r="A338" s="31">
        <v>42</v>
      </c>
      <c r="B338" s="27" t="s">
        <v>285</v>
      </c>
      <c r="C338" s="1" t="s">
        <v>706</v>
      </c>
      <c r="D338" s="1">
        <v>9</v>
      </c>
      <c r="E338" s="1">
        <v>0.23</v>
      </c>
      <c r="F338" s="1">
        <v>26.03</v>
      </c>
      <c r="G338" s="2">
        <f t="shared" si="43"/>
        <v>3920.93</v>
      </c>
      <c r="H338" s="4">
        <v>3920.93</v>
      </c>
      <c r="I338" s="4"/>
      <c r="J338" s="4"/>
      <c r="K338" s="4">
        <f t="shared" si="47"/>
        <v>7.9742790000000001</v>
      </c>
      <c r="L338" s="38">
        <f t="shared" si="44"/>
        <v>6.798</v>
      </c>
      <c r="M338" s="4">
        <v>3.75</v>
      </c>
      <c r="N338" s="4">
        <v>3</v>
      </c>
      <c r="O338" s="4">
        <v>4.8000000000000001E-2</v>
      </c>
      <c r="P338" s="4"/>
      <c r="Q338" s="4">
        <f t="shared" si="49"/>
        <v>32.828000000000003</v>
      </c>
      <c r="R338" s="4">
        <f t="shared" si="50"/>
        <v>1.1762790000000001</v>
      </c>
      <c r="S338" s="4">
        <f t="shared" si="45"/>
        <v>1.1762790000000001</v>
      </c>
      <c r="T338" s="4"/>
      <c r="U338" s="31"/>
    </row>
    <row r="339" spans="1:21" x14ac:dyDescent="0.15">
      <c r="A339" s="31">
        <v>43</v>
      </c>
      <c r="B339" s="27" t="s">
        <v>285</v>
      </c>
      <c r="C339" s="1" t="s">
        <v>707</v>
      </c>
      <c r="D339" s="1">
        <v>9</v>
      </c>
      <c r="E339" s="1">
        <v>0.18</v>
      </c>
      <c r="F339" s="1">
        <v>22.63</v>
      </c>
      <c r="G339" s="2">
        <f t="shared" si="43"/>
        <v>3984.73</v>
      </c>
      <c r="H339" s="4">
        <v>3984.73</v>
      </c>
      <c r="I339" s="4"/>
      <c r="J339" s="4"/>
      <c r="K339" s="4">
        <f t="shared" si="47"/>
        <v>7.9934190000000003</v>
      </c>
      <c r="L339" s="38">
        <f t="shared" si="44"/>
        <v>6.798</v>
      </c>
      <c r="M339" s="4">
        <v>3.75</v>
      </c>
      <c r="N339" s="4">
        <v>3</v>
      </c>
      <c r="O339" s="4">
        <v>4.8000000000000001E-2</v>
      </c>
      <c r="P339" s="4"/>
      <c r="Q339" s="4">
        <f t="shared" si="49"/>
        <v>29.428000000000001</v>
      </c>
      <c r="R339" s="4">
        <f t="shared" si="50"/>
        <v>1.195419</v>
      </c>
      <c r="S339" s="4">
        <f t="shared" si="45"/>
        <v>1.195419</v>
      </c>
      <c r="T339" s="4"/>
      <c r="U339" s="31"/>
    </row>
    <row r="340" spans="1:21" x14ac:dyDescent="0.15">
      <c r="A340" s="31">
        <v>44</v>
      </c>
      <c r="B340" s="27" t="s">
        <v>285</v>
      </c>
      <c r="C340" s="1" t="s">
        <v>305</v>
      </c>
      <c r="D340" s="1">
        <v>10</v>
      </c>
      <c r="E340" s="1">
        <v>0.17</v>
      </c>
      <c r="F340" s="1">
        <v>17.02</v>
      </c>
      <c r="G340" s="2">
        <f t="shared" si="43"/>
        <v>5541.55</v>
      </c>
      <c r="H340" s="4">
        <v>2430.5500000000002</v>
      </c>
      <c r="I340" s="4"/>
      <c r="J340" s="4">
        <v>3111</v>
      </c>
      <c r="K340" s="4">
        <f t="shared" si="47"/>
        <v>8.4604649999999992</v>
      </c>
      <c r="L340" s="38">
        <f t="shared" si="44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49"/>
        <v>23.818000000000001</v>
      </c>
      <c r="R340" s="4">
        <f t="shared" si="50"/>
        <v>1.6624650000000001</v>
      </c>
      <c r="S340" s="4">
        <f t="shared" si="45"/>
        <v>1.6624650000000001</v>
      </c>
      <c r="T340" s="4"/>
      <c r="U340" s="31"/>
    </row>
    <row r="341" spans="1:21" x14ac:dyDescent="0.15">
      <c r="A341" s="31">
        <v>45</v>
      </c>
      <c r="B341" s="27" t="s">
        <v>285</v>
      </c>
      <c r="C341" s="1" t="s">
        <v>708</v>
      </c>
      <c r="D341" s="1">
        <v>11</v>
      </c>
      <c r="E341" s="1">
        <v>0.2</v>
      </c>
      <c r="F341" s="1">
        <v>22.44</v>
      </c>
      <c r="G341" s="2">
        <f t="shared" si="43"/>
        <v>1595.63</v>
      </c>
      <c r="H341" s="4">
        <v>1595.63</v>
      </c>
      <c r="I341" s="4"/>
      <c r="J341" s="4"/>
      <c r="K341" s="4">
        <f t="shared" si="47"/>
        <v>7.2766890000000002</v>
      </c>
      <c r="L341" s="38">
        <f t="shared" si="44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49"/>
        <v>29.238</v>
      </c>
      <c r="R341" s="4">
        <f t="shared" si="50"/>
        <v>0.47868899999999998</v>
      </c>
      <c r="S341" s="4">
        <f t="shared" si="45"/>
        <v>0.47868899999999998</v>
      </c>
      <c r="T341" s="4"/>
      <c r="U341" s="31"/>
    </row>
    <row r="342" spans="1:21" x14ac:dyDescent="0.15">
      <c r="A342" s="31">
        <v>46</v>
      </c>
      <c r="B342" s="27" t="s">
        <v>285</v>
      </c>
      <c r="C342" s="1" t="s">
        <v>709</v>
      </c>
      <c r="D342" s="1">
        <v>11</v>
      </c>
      <c r="E342" s="1">
        <v>0.16</v>
      </c>
      <c r="F342" s="1">
        <v>26.14</v>
      </c>
      <c r="G342" s="2">
        <f t="shared" si="43"/>
        <v>3275.24</v>
      </c>
      <c r="H342" s="4">
        <v>3275.24</v>
      </c>
      <c r="I342" s="4"/>
      <c r="J342" s="4"/>
      <c r="K342" s="4">
        <f t="shared" si="47"/>
        <v>7.7805720000000003</v>
      </c>
      <c r="L342" s="38">
        <f t="shared" si="44"/>
        <v>6.798</v>
      </c>
      <c r="M342" s="4">
        <v>3.75</v>
      </c>
      <c r="N342" s="4">
        <v>3</v>
      </c>
      <c r="O342" s="4">
        <v>4.8000000000000001E-2</v>
      </c>
      <c r="P342" s="4"/>
      <c r="Q342" s="4">
        <f t="shared" si="49"/>
        <v>32.938000000000002</v>
      </c>
      <c r="R342" s="4">
        <f t="shared" si="50"/>
        <v>0.982572</v>
      </c>
      <c r="S342" s="4">
        <f t="shared" si="45"/>
        <v>0.982572</v>
      </c>
      <c r="T342" s="4"/>
      <c r="U342" s="31"/>
    </row>
    <row r="343" spans="1:21" x14ac:dyDescent="0.15">
      <c r="A343" s="31">
        <v>47</v>
      </c>
      <c r="B343" s="27" t="s">
        <v>285</v>
      </c>
      <c r="C343" s="1" t="s">
        <v>306</v>
      </c>
      <c r="D343" s="1">
        <v>12</v>
      </c>
      <c r="E343" s="1">
        <v>0.16</v>
      </c>
      <c r="F343" s="1">
        <v>17.059999999999999</v>
      </c>
      <c r="G343" s="2">
        <f t="shared" si="43"/>
        <v>2691.95</v>
      </c>
      <c r="H343" s="4">
        <v>2691.95</v>
      </c>
      <c r="I343" s="4"/>
      <c r="J343" s="4"/>
      <c r="K343" s="4">
        <f t="shared" si="47"/>
        <v>7.6055849999999996</v>
      </c>
      <c r="L343" s="38">
        <f t="shared" si="44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49"/>
        <v>23.858000000000001</v>
      </c>
      <c r="R343" s="4">
        <f t="shared" si="50"/>
        <v>0.807585</v>
      </c>
      <c r="S343" s="4">
        <f t="shared" si="45"/>
        <v>0.807585</v>
      </c>
      <c r="T343" s="4"/>
      <c r="U343" s="31"/>
    </row>
    <row r="344" spans="1:21" x14ac:dyDescent="0.15">
      <c r="A344" s="31">
        <v>48</v>
      </c>
      <c r="B344" s="27" t="s">
        <v>285</v>
      </c>
      <c r="C344" s="1" t="s">
        <v>287</v>
      </c>
      <c r="D344" s="1">
        <v>13</v>
      </c>
      <c r="E344" s="1">
        <v>0.2</v>
      </c>
      <c r="F344" s="1">
        <v>15.39</v>
      </c>
      <c r="G344" s="2">
        <f t="shared" si="43"/>
        <v>2126.66</v>
      </c>
      <c r="H344" s="4">
        <v>2126.66</v>
      </c>
      <c r="I344" s="4"/>
      <c r="J344" s="4"/>
      <c r="K344" s="4">
        <f t="shared" si="47"/>
        <v>7.4359979999999997</v>
      </c>
      <c r="L344" s="38">
        <f t="shared" si="44"/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49"/>
        <v>22.187999999999999</v>
      </c>
      <c r="R344" s="4">
        <f t="shared" si="50"/>
        <v>0.63799799999999995</v>
      </c>
      <c r="S344" s="4">
        <f t="shared" si="45"/>
        <v>0.63799799999999995</v>
      </c>
      <c r="T344" s="4"/>
      <c r="U344" s="31"/>
    </row>
    <row r="345" spans="1:21" x14ac:dyDescent="0.15">
      <c r="A345" s="31">
        <v>49</v>
      </c>
      <c r="B345" s="27" t="s">
        <v>285</v>
      </c>
      <c r="C345" s="1" t="s">
        <v>309</v>
      </c>
      <c r="D345" s="1">
        <v>13</v>
      </c>
      <c r="E345" s="1">
        <v>0.19</v>
      </c>
      <c r="F345" s="1">
        <v>17.329999999999998</v>
      </c>
      <c r="G345" s="2">
        <f t="shared" si="43"/>
        <v>3053.82</v>
      </c>
      <c r="H345" s="4">
        <v>3053.82</v>
      </c>
      <c r="I345" s="4"/>
      <c r="J345" s="4"/>
      <c r="K345" s="4">
        <f t="shared" si="47"/>
        <v>7.7141460000000004</v>
      </c>
      <c r="L345" s="38">
        <f t="shared" si="44"/>
        <v>6.798</v>
      </c>
      <c r="M345" s="4">
        <v>3.75</v>
      </c>
      <c r="N345" s="4">
        <v>3</v>
      </c>
      <c r="O345" s="4">
        <v>4.8000000000000001E-2</v>
      </c>
      <c r="P345" s="4"/>
      <c r="Q345" s="4">
        <f t="shared" si="49"/>
        <v>24.128</v>
      </c>
      <c r="R345" s="4">
        <f t="shared" si="50"/>
        <v>0.91614600000000002</v>
      </c>
      <c r="S345" s="4">
        <f t="shared" si="45"/>
        <v>0.91614600000000002</v>
      </c>
      <c r="T345" s="4"/>
      <c r="U345" s="31"/>
    </row>
    <row r="346" spans="1:21" x14ac:dyDescent="0.15">
      <c r="A346" s="31">
        <v>50</v>
      </c>
      <c r="B346" s="27" t="s">
        <v>285</v>
      </c>
      <c r="C346" s="1" t="s">
        <v>710</v>
      </c>
      <c r="D346" s="1">
        <v>15</v>
      </c>
      <c r="E346" s="1">
        <v>0.23</v>
      </c>
      <c r="F346" s="1">
        <v>43.18</v>
      </c>
      <c r="G346" s="2">
        <f t="shared" si="43"/>
        <v>11111.62</v>
      </c>
      <c r="H346" s="4">
        <v>2629.62</v>
      </c>
      <c r="I346" s="4"/>
      <c r="J346" s="4">
        <v>8482</v>
      </c>
      <c r="K346" s="4">
        <f t="shared" si="47"/>
        <v>10.131486000000001</v>
      </c>
      <c r="L346" s="38">
        <f t="shared" si="44"/>
        <v>6.798</v>
      </c>
      <c r="M346" s="4">
        <v>3.75</v>
      </c>
      <c r="N346" s="4">
        <v>3</v>
      </c>
      <c r="O346" s="4">
        <v>4.8000000000000001E-2</v>
      </c>
      <c r="P346" s="4"/>
      <c r="Q346" s="4">
        <f t="shared" si="49"/>
        <v>49.978000000000002</v>
      </c>
      <c r="R346" s="4">
        <f t="shared" si="50"/>
        <v>3.3334860000000002</v>
      </c>
      <c r="S346" s="4">
        <f t="shared" si="45"/>
        <v>3.3334860000000002</v>
      </c>
      <c r="T346" s="4"/>
      <c r="U346" s="31"/>
    </row>
    <row r="347" spans="1:21" x14ac:dyDescent="0.15">
      <c r="A347" s="31">
        <v>51</v>
      </c>
      <c r="B347" s="27" t="s">
        <v>285</v>
      </c>
      <c r="C347" s="1" t="s">
        <v>286</v>
      </c>
      <c r="D347" s="1">
        <v>15</v>
      </c>
      <c r="E347" s="1">
        <v>0.25</v>
      </c>
      <c r="F347" s="1">
        <v>15.24</v>
      </c>
      <c r="G347" s="2">
        <f t="shared" si="43"/>
        <v>1944.07</v>
      </c>
      <c r="H347" s="4">
        <v>1944.07</v>
      </c>
      <c r="I347" s="4"/>
      <c r="J347" s="4"/>
      <c r="K347" s="4">
        <f t="shared" si="47"/>
        <v>7.381221</v>
      </c>
      <c r="L347" s="38">
        <f t="shared" si="44"/>
        <v>6.798</v>
      </c>
      <c r="M347" s="4">
        <v>3.75</v>
      </c>
      <c r="N347" s="4">
        <v>3</v>
      </c>
      <c r="O347" s="4">
        <v>4.8000000000000001E-2</v>
      </c>
      <c r="P347" s="4"/>
      <c r="Q347" s="4">
        <f t="shared" si="49"/>
        <v>22.038</v>
      </c>
      <c r="R347" s="4">
        <f t="shared" si="50"/>
        <v>0.58322099999999999</v>
      </c>
      <c r="S347" s="4">
        <f t="shared" si="45"/>
        <v>0.58322099999999999</v>
      </c>
      <c r="T347" s="4"/>
      <c r="U347" s="31"/>
    </row>
    <row r="348" spans="1:21" x14ac:dyDescent="0.15">
      <c r="A348" s="31">
        <v>52</v>
      </c>
      <c r="B348" s="27" t="s">
        <v>285</v>
      </c>
      <c r="C348" s="1" t="s">
        <v>347</v>
      </c>
      <c r="D348" s="1">
        <v>16</v>
      </c>
      <c r="E348" s="1">
        <v>0.26</v>
      </c>
      <c r="F348" s="1">
        <v>19.809999999999999</v>
      </c>
      <c r="G348" s="2">
        <f t="shared" si="43"/>
        <v>11852.8</v>
      </c>
      <c r="H348" s="4">
        <v>3449.8</v>
      </c>
      <c r="I348" s="4"/>
      <c r="J348" s="4">
        <v>8403</v>
      </c>
      <c r="K348" s="4">
        <f t="shared" si="47"/>
        <v>10.35384</v>
      </c>
      <c r="L348" s="38">
        <f t="shared" si="44"/>
        <v>6.798</v>
      </c>
      <c r="M348" s="4">
        <v>3.75</v>
      </c>
      <c r="N348" s="4">
        <v>3</v>
      </c>
      <c r="O348" s="4">
        <v>4.8000000000000001E-2</v>
      </c>
      <c r="P348" s="4"/>
      <c r="Q348" s="4">
        <f t="shared" si="49"/>
        <v>26.608000000000001</v>
      </c>
      <c r="R348" s="4">
        <f t="shared" si="50"/>
        <v>3.5558399999999999</v>
      </c>
      <c r="S348" s="4">
        <f t="shared" si="45"/>
        <v>3.5558399999999999</v>
      </c>
      <c r="T348" s="4"/>
      <c r="U348" s="31"/>
    </row>
    <row r="349" spans="1:21" x14ac:dyDescent="0.15">
      <c r="A349" s="31">
        <v>53</v>
      </c>
      <c r="B349" s="27" t="s">
        <v>285</v>
      </c>
      <c r="C349" s="1" t="s">
        <v>341</v>
      </c>
      <c r="D349" s="1">
        <v>19</v>
      </c>
      <c r="E349" s="1">
        <v>0.2</v>
      </c>
      <c r="F349" s="1">
        <v>18.989999999999998</v>
      </c>
      <c r="G349" s="2">
        <f t="shared" si="43"/>
        <v>3717.7</v>
      </c>
      <c r="H349" s="4">
        <v>1973.7</v>
      </c>
      <c r="I349" s="4"/>
      <c r="J349" s="4">
        <v>1744</v>
      </c>
      <c r="K349" s="4">
        <f t="shared" si="47"/>
        <v>7.9133100000000001</v>
      </c>
      <c r="L349" s="38">
        <f t="shared" si="44"/>
        <v>6.798</v>
      </c>
      <c r="M349" s="4">
        <v>3.75</v>
      </c>
      <c r="N349" s="4">
        <v>3</v>
      </c>
      <c r="O349" s="4">
        <v>4.8000000000000001E-2</v>
      </c>
      <c r="P349" s="4"/>
      <c r="Q349" s="4">
        <f t="shared" si="49"/>
        <v>25.788</v>
      </c>
      <c r="R349" s="4">
        <f t="shared" si="50"/>
        <v>1.11531</v>
      </c>
      <c r="S349" s="4">
        <f t="shared" si="45"/>
        <v>1.11531</v>
      </c>
      <c r="T349" s="4"/>
      <c r="U349" s="31"/>
    </row>
    <row r="350" spans="1:21" x14ac:dyDescent="0.15">
      <c r="A350" s="31">
        <v>54</v>
      </c>
      <c r="B350" s="27" t="s">
        <v>285</v>
      </c>
      <c r="C350" s="1" t="s">
        <v>337</v>
      </c>
      <c r="D350" s="1">
        <v>19</v>
      </c>
      <c r="E350" s="1">
        <v>0.28999999999999998</v>
      </c>
      <c r="F350" s="1">
        <v>18.59</v>
      </c>
      <c r="G350" s="2">
        <f t="shared" si="43"/>
        <v>6575.38</v>
      </c>
      <c r="H350" s="4">
        <v>3430.38</v>
      </c>
      <c r="I350" s="4"/>
      <c r="J350" s="4">
        <v>3145</v>
      </c>
      <c r="K350" s="4">
        <f t="shared" si="47"/>
        <v>8.7706140000000001</v>
      </c>
      <c r="L350" s="38">
        <f t="shared" si="44"/>
        <v>6.798</v>
      </c>
      <c r="M350" s="4">
        <v>3.75</v>
      </c>
      <c r="N350" s="4">
        <v>3</v>
      </c>
      <c r="O350" s="4">
        <v>4.8000000000000001E-2</v>
      </c>
      <c r="P350" s="4"/>
      <c r="Q350" s="4">
        <f t="shared" si="49"/>
        <v>25.388000000000002</v>
      </c>
      <c r="R350" s="4">
        <f t="shared" si="50"/>
        <v>1.9726140000000001</v>
      </c>
      <c r="S350" s="4">
        <f t="shared" si="45"/>
        <v>1.9726140000000001</v>
      </c>
      <c r="T350" s="4"/>
      <c r="U350" s="31"/>
    </row>
    <row r="351" spans="1:21" x14ac:dyDescent="0.15">
      <c r="A351" s="31">
        <v>55</v>
      </c>
      <c r="B351" s="27" t="s">
        <v>285</v>
      </c>
      <c r="C351" s="1" t="s">
        <v>711</v>
      </c>
      <c r="D351" s="1">
        <v>20</v>
      </c>
      <c r="E351" s="1">
        <v>0.34</v>
      </c>
      <c r="F351" s="1">
        <v>23.01</v>
      </c>
      <c r="G351" s="2">
        <f t="shared" si="43"/>
        <v>7869.28</v>
      </c>
      <c r="H351" s="4">
        <v>7869.28</v>
      </c>
      <c r="I351" s="4"/>
      <c r="J351" s="4"/>
      <c r="K351" s="4">
        <f t="shared" si="47"/>
        <v>9.1587840000000007</v>
      </c>
      <c r="L351" s="38">
        <f t="shared" si="44"/>
        <v>6.798</v>
      </c>
      <c r="M351" s="4">
        <v>3.75</v>
      </c>
      <c r="N351" s="4">
        <v>3</v>
      </c>
      <c r="O351" s="4">
        <v>4.8000000000000001E-2</v>
      </c>
      <c r="P351" s="4"/>
      <c r="Q351" s="4">
        <f t="shared" si="49"/>
        <v>29.808</v>
      </c>
      <c r="R351" s="4">
        <f t="shared" si="50"/>
        <v>2.3607840000000002</v>
      </c>
      <c r="S351" s="4">
        <f t="shared" si="45"/>
        <v>2.3607840000000002</v>
      </c>
      <c r="T351" s="4"/>
      <c r="U351" s="31"/>
    </row>
    <row r="352" spans="1:21" x14ac:dyDescent="0.15">
      <c r="A352" s="31">
        <v>56</v>
      </c>
      <c r="B352" s="27" t="s">
        <v>28</v>
      </c>
      <c r="C352" s="1" t="s">
        <v>342</v>
      </c>
      <c r="D352" s="1">
        <v>5</v>
      </c>
      <c r="E352" s="1">
        <v>0.19420000000000001</v>
      </c>
      <c r="F352" s="1">
        <v>19.2</v>
      </c>
      <c r="G352" s="2">
        <f t="shared" si="43"/>
        <v>4324.21</v>
      </c>
      <c r="H352" s="4">
        <v>1246.21</v>
      </c>
      <c r="I352" s="4">
        <v>3078</v>
      </c>
      <c r="J352" s="4"/>
      <c r="K352" s="4">
        <f t="shared" si="47"/>
        <v>8.0952629999999992</v>
      </c>
      <c r="L352" s="38">
        <f t="shared" si="44"/>
        <v>6.798</v>
      </c>
      <c r="M352" s="4">
        <v>3.75</v>
      </c>
      <c r="N352" s="4">
        <v>3</v>
      </c>
      <c r="O352" s="4">
        <v>4.8000000000000001E-2</v>
      </c>
      <c r="P352" s="4"/>
      <c r="Q352" s="4">
        <f t="shared" si="49"/>
        <v>25.998000000000001</v>
      </c>
      <c r="R352" s="4">
        <f t="shared" si="50"/>
        <v>1.2972630000000001</v>
      </c>
      <c r="S352" s="4">
        <f t="shared" si="45"/>
        <v>1.2972630000000001</v>
      </c>
      <c r="T352" s="4"/>
      <c r="U352" s="31"/>
    </row>
    <row r="353" spans="1:21" x14ac:dyDescent="0.15">
      <c r="A353" s="31">
        <v>57</v>
      </c>
      <c r="B353" s="27" t="s">
        <v>28</v>
      </c>
      <c r="C353" s="1" t="s">
        <v>712</v>
      </c>
      <c r="D353" s="1">
        <v>7</v>
      </c>
      <c r="E353" s="1">
        <v>0.17530000000000001</v>
      </c>
      <c r="F353" s="1">
        <v>40.409999999999997</v>
      </c>
      <c r="G353" s="2">
        <f t="shared" si="43"/>
        <v>25048.74</v>
      </c>
      <c r="H353" s="4">
        <v>2011.74</v>
      </c>
      <c r="I353" s="4">
        <v>23037</v>
      </c>
      <c r="J353" s="4"/>
      <c r="K353" s="4">
        <f t="shared" si="47"/>
        <v>14.312621999999999</v>
      </c>
      <c r="L353" s="38">
        <f t="shared" si="44"/>
        <v>6.798</v>
      </c>
      <c r="M353" s="4">
        <v>3.75</v>
      </c>
      <c r="N353" s="4">
        <v>3</v>
      </c>
      <c r="O353" s="4">
        <v>4.8000000000000001E-2</v>
      </c>
      <c r="P353" s="4"/>
      <c r="Q353" s="4">
        <f t="shared" si="49"/>
        <v>47.207999999999998</v>
      </c>
      <c r="R353" s="4">
        <f t="shared" si="50"/>
        <v>7.5146220000000001</v>
      </c>
      <c r="S353" s="4">
        <f t="shared" si="45"/>
        <v>7.5146220000000001</v>
      </c>
      <c r="T353" s="4"/>
      <c r="U353" s="31"/>
    </row>
    <row r="354" spans="1:21" x14ac:dyDescent="0.15">
      <c r="A354" s="31">
        <v>58</v>
      </c>
      <c r="B354" s="27" t="s">
        <v>28</v>
      </c>
      <c r="C354" s="1" t="s">
        <v>713</v>
      </c>
      <c r="D354" s="1">
        <v>13</v>
      </c>
      <c r="E354" s="1">
        <v>0.2465</v>
      </c>
      <c r="F354" s="1">
        <v>27.21</v>
      </c>
      <c r="G354" s="2">
        <f t="shared" si="43"/>
        <v>40566.26</v>
      </c>
      <c r="H354" s="4">
        <v>2813.76</v>
      </c>
      <c r="I354" s="4">
        <v>37111.5</v>
      </c>
      <c r="J354" s="4">
        <v>641</v>
      </c>
      <c r="K354" s="4">
        <f t="shared" si="47"/>
        <v>18.967877999999999</v>
      </c>
      <c r="L354" s="38">
        <f t="shared" si="44"/>
        <v>6.798</v>
      </c>
      <c r="M354" s="4">
        <v>3.75</v>
      </c>
      <c r="N354" s="4">
        <v>3</v>
      </c>
      <c r="O354" s="4">
        <v>4.8000000000000001E-2</v>
      </c>
      <c r="P354" s="4"/>
      <c r="Q354" s="4">
        <f t="shared" si="49"/>
        <v>34.008000000000003</v>
      </c>
      <c r="R354" s="4">
        <f t="shared" si="50"/>
        <v>12.169878000000001</v>
      </c>
      <c r="S354" s="4">
        <f t="shared" ref="S354:S417" si="51">+G354*0.0003</f>
        <v>12.169878000000001</v>
      </c>
      <c r="T354" s="4"/>
      <c r="U354" s="31"/>
    </row>
    <row r="355" spans="1:21" x14ac:dyDescent="0.15">
      <c r="A355" s="31">
        <v>59</v>
      </c>
      <c r="B355" s="27" t="s">
        <v>28</v>
      </c>
      <c r="C355" s="1" t="s">
        <v>248</v>
      </c>
      <c r="D355" s="1">
        <v>5</v>
      </c>
      <c r="E355" s="1">
        <v>0.15590000000000001</v>
      </c>
      <c r="F355" s="1">
        <v>14.82</v>
      </c>
      <c r="G355" s="2">
        <f t="shared" si="43"/>
        <v>13563.39</v>
      </c>
      <c r="H355" s="4">
        <v>1444.89</v>
      </c>
      <c r="I355" s="4">
        <v>12118.5</v>
      </c>
      <c r="J355" s="4"/>
      <c r="K355" s="4">
        <f t="shared" si="47"/>
        <v>10.867017000000001</v>
      </c>
      <c r="L355" s="38">
        <f t="shared" si="44"/>
        <v>6.798</v>
      </c>
      <c r="M355" s="4">
        <v>3.75</v>
      </c>
      <c r="N355" s="4">
        <v>3</v>
      </c>
      <c r="O355" s="4">
        <v>4.8000000000000001E-2</v>
      </c>
      <c r="P355" s="4"/>
      <c r="Q355" s="4">
        <f t="shared" si="49"/>
        <v>21.617999999999999</v>
      </c>
      <c r="R355" s="4">
        <f t="shared" si="50"/>
        <v>4.0690169999999997</v>
      </c>
      <c r="S355" s="4">
        <f t="shared" si="51"/>
        <v>4.0690169999999997</v>
      </c>
      <c r="T355" s="4"/>
      <c r="U355" s="31"/>
    </row>
    <row r="356" spans="1:21" x14ac:dyDescent="0.15">
      <c r="A356" s="31">
        <v>60</v>
      </c>
      <c r="B356" s="27" t="s">
        <v>28</v>
      </c>
      <c r="C356" s="1" t="s">
        <v>304</v>
      </c>
      <c r="D356" s="1">
        <v>5</v>
      </c>
      <c r="E356" s="1">
        <v>0.122</v>
      </c>
      <c r="F356" s="1">
        <v>16.93</v>
      </c>
      <c r="G356" s="2">
        <f t="shared" si="43"/>
        <v>15703.23</v>
      </c>
      <c r="H356" s="4">
        <v>1534.23</v>
      </c>
      <c r="I356" s="4">
        <v>14169</v>
      </c>
      <c r="J356" s="4"/>
      <c r="K356" s="4">
        <f t="shared" si="47"/>
        <v>11.508969</v>
      </c>
      <c r="L356" s="38">
        <f t="shared" si="44"/>
        <v>6.798</v>
      </c>
      <c r="M356" s="4">
        <v>3.75</v>
      </c>
      <c r="N356" s="4">
        <v>3</v>
      </c>
      <c r="O356" s="4">
        <v>4.8000000000000001E-2</v>
      </c>
      <c r="P356" s="4"/>
      <c r="Q356" s="4">
        <f t="shared" si="49"/>
        <v>23.728000000000002</v>
      </c>
      <c r="R356" s="4">
        <f t="shared" si="50"/>
        <v>4.7109690000000004</v>
      </c>
      <c r="S356" s="4">
        <f t="shared" si="51"/>
        <v>4.7109690000000004</v>
      </c>
      <c r="T356" s="4"/>
      <c r="U356" s="31"/>
    </row>
    <row r="357" spans="1:21" x14ac:dyDescent="0.15">
      <c r="A357" s="31">
        <v>61</v>
      </c>
      <c r="B357" s="27" t="s">
        <v>28</v>
      </c>
      <c r="C357" s="1" t="s">
        <v>714</v>
      </c>
      <c r="D357" s="1">
        <v>8</v>
      </c>
      <c r="E357" s="1">
        <v>0.20569999999999999</v>
      </c>
      <c r="F357" s="1">
        <v>32.619999999999997</v>
      </c>
      <c r="G357" s="2">
        <f t="shared" si="43"/>
        <v>6278.3</v>
      </c>
      <c r="H357" s="4">
        <v>2025.8</v>
      </c>
      <c r="I357" s="4">
        <v>4252.5</v>
      </c>
      <c r="J357" s="4"/>
      <c r="K357" s="4">
        <f t="shared" si="47"/>
        <v>8.6814900000000002</v>
      </c>
      <c r="L357" s="38">
        <f t="shared" si="44"/>
        <v>6.798</v>
      </c>
      <c r="M357" s="4">
        <v>3.75</v>
      </c>
      <c r="N357" s="4">
        <v>3</v>
      </c>
      <c r="O357" s="4">
        <v>4.8000000000000001E-2</v>
      </c>
      <c r="P357" s="4"/>
      <c r="Q357" s="4">
        <f t="shared" si="49"/>
        <v>39.417999999999999</v>
      </c>
      <c r="R357" s="4">
        <f t="shared" si="50"/>
        <v>1.8834900000000001</v>
      </c>
      <c r="S357" s="4">
        <f t="shared" si="51"/>
        <v>1.8834900000000001</v>
      </c>
      <c r="T357" s="4"/>
      <c r="U357" s="31"/>
    </row>
    <row r="358" spans="1:21" x14ac:dyDescent="0.15">
      <c r="A358" s="31">
        <v>62</v>
      </c>
      <c r="B358" s="27" t="s">
        <v>28</v>
      </c>
      <c r="C358" s="1" t="s">
        <v>715</v>
      </c>
      <c r="D358" s="1">
        <v>7</v>
      </c>
      <c r="E358" s="1">
        <v>0.1273</v>
      </c>
      <c r="F358" s="1">
        <v>26.83</v>
      </c>
      <c r="G358" s="2">
        <f t="shared" si="43"/>
        <v>13357</v>
      </c>
      <c r="H358" s="4">
        <v>2261.5</v>
      </c>
      <c r="I358" s="4">
        <v>11095.5</v>
      </c>
      <c r="J358" s="4"/>
      <c r="K358" s="4">
        <f t="shared" si="47"/>
        <v>10.805099999999999</v>
      </c>
      <c r="L358" s="38">
        <f t="shared" si="44"/>
        <v>6.798</v>
      </c>
      <c r="M358" s="4">
        <v>3.75</v>
      </c>
      <c r="N358" s="4">
        <v>3</v>
      </c>
      <c r="O358" s="4">
        <v>4.8000000000000001E-2</v>
      </c>
      <c r="P358" s="4"/>
      <c r="Q358" s="4">
        <f t="shared" si="49"/>
        <v>33.628</v>
      </c>
      <c r="R358" s="4">
        <f t="shared" si="50"/>
        <v>4.0071000000000003</v>
      </c>
      <c r="S358" s="4">
        <f t="shared" si="51"/>
        <v>4.0071000000000003</v>
      </c>
      <c r="T358" s="4"/>
      <c r="U358" s="31"/>
    </row>
    <row r="359" spans="1:21" x14ac:dyDescent="0.15">
      <c r="A359" s="31">
        <v>63</v>
      </c>
      <c r="B359" s="27" t="s">
        <v>28</v>
      </c>
      <c r="C359" s="1" t="s">
        <v>716</v>
      </c>
      <c r="D359" s="1">
        <v>3</v>
      </c>
      <c r="E359" s="1">
        <v>0.183</v>
      </c>
      <c r="F359" s="1">
        <v>36.56</v>
      </c>
      <c r="G359" s="2">
        <f t="shared" si="43"/>
        <v>20315.91</v>
      </c>
      <c r="H359" s="4">
        <v>1433.91</v>
      </c>
      <c r="I359" s="4">
        <v>18882</v>
      </c>
      <c r="J359" s="4"/>
      <c r="K359" s="4">
        <f t="shared" si="47"/>
        <v>12.892773</v>
      </c>
      <c r="L359" s="38">
        <f t="shared" si="44"/>
        <v>6.798</v>
      </c>
      <c r="M359" s="4">
        <v>3.75</v>
      </c>
      <c r="N359" s="4">
        <v>3</v>
      </c>
      <c r="O359" s="4">
        <v>4.8000000000000001E-2</v>
      </c>
      <c r="P359" s="4"/>
      <c r="Q359" s="4">
        <f t="shared" si="49"/>
        <v>43.357999999999997</v>
      </c>
      <c r="R359" s="4">
        <f t="shared" si="50"/>
        <v>6.094773</v>
      </c>
      <c r="S359" s="4">
        <f t="shared" si="51"/>
        <v>6.094773</v>
      </c>
      <c r="T359" s="4"/>
      <c r="U359" s="31"/>
    </row>
    <row r="360" spans="1:21" x14ac:dyDescent="0.15">
      <c r="A360" s="31">
        <v>64</v>
      </c>
      <c r="B360" s="27" t="s">
        <v>28</v>
      </c>
      <c r="C360" s="1" t="s">
        <v>717</v>
      </c>
      <c r="D360" s="1">
        <v>2</v>
      </c>
      <c r="E360" s="1">
        <v>0.1153</v>
      </c>
      <c r="F360" s="1">
        <v>35.19</v>
      </c>
      <c r="G360" s="2">
        <f t="shared" si="43"/>
        <v>7714.92</v>
      </c>
      <c r="H360" s="4">
        <v>816.42</v>
      </c>
      <c r="I360" s="4">
        <v>6898.5</v>
      </c>
      <c r="J360" s="4"/>
      <c r="K360" s="4">
        <f t="shared" si="47"/>
        <v>9.1124759999999991</v>
      </c>
      <c r="L360" s="38">
        <f t="shared" si="44"/>
        <v>6.798</v>
      </c>
      <c r="M360" s="4">
        <v>3.75</v>
      </c>
      <c r="N360" s="4">
        <v>3</v>
      </c>
      <c r="O360" s="4">
        <v>4.8000000000000001E-2</v>
      </c>
      <c r="P360" s="4"/>
      <c r="Q360" s="4">
        <f t="shared" si="49"/>
        <v>41.988</v>
      </c>
      <c r="R360" s="4">
        <f t="shared" si="50"/>
        <v>2.314476</v>
      </c>
      <c r="S360" s="4">
        <f t="shared" si="51"/>
        <v>2.314476</v>
      </c>
      <c r="T360" s="4"/>
      <c r="U360" s="31"/>
    </row>
    <row r="361" spans="1:21" x14ac:dyDescent="0.15">
      <c r="A361" s="31">
        <v>65</v>
      </c>
      <c r="B361" s="27" t="s">
        <v>28</v>
      </c>
      <c r="C361" s="1" t="s">
        <v>299</v>
      </c>
      <c r="D361" s="1">
        <v>5</v>
      </c>
      <c r="E361" s="1">
        <v>0.2369</v>
      </c>
      <c r="F361" s="1">
        <v>16.47</v>
      </c>
      <c r="G361" s="2">
        <f t="shared" ref="G361:G424" si="52">H361+I361+J361</f>
        <v>21699.53</v>
      </c>
      <c r="H361" s="4">
        <v>1130.03</v>
      </c>
      <c r="I361" s="4">
        <v>20569.5</v>
      </c>
      <c r="J361" s="4"/>
      <c r="K361" s="4">
        <f t="shared" si="47"/>
        <v>13.307859000000001</v>
      </c>
      <c r="L361" s="38">
        <f t="shared" ref="L361:L424" si="53">+M361+N361+O361</f>
        <v>6.798</v>
      </c>
      <c r="M361" s="4">
        <v>3.75</v>
      </c>
      <c r="N361" s="4">
        <v>3</v>
      </c>
      <c r="O361" s="4">
        <v>4.8000000000000001E-2</v>
      </c>
      <c r="P361" s="4"/>
      <c r="Q361" s="4">
        <f t="shared" si="49"/>
        <v>23.268000000000001</v>
      </c>
      <c r="R361" s="4">
        <f t="shared" si="50"/>
        <v>6.5098589999999996</v>
      </c>
      <c r="S361" s="4">
        <f t="shared" si="51"/>
        <v>6.5098589999999996</v>
      </c>
      <c r="T361" s="4"/>
      <c r="U361" s="31"/>
    </row>
    <row r="362" spans="1:21" x14ac:dyDescent="0.15">
      <c r="A362" s="31">
        <v>66</v>
      </c>
      <c r="B362" s="27" t="s">
        <v>28</v>
      </c>
      <c r="C362" s="1" t="s">
        <v>718</v>
      </c>
      <c r="D362" s="1">
        <v>14</v>
      </c>
      <c r="E362" s="1">
        <v>0.17799999999999999</v>
      </c>
      <c r="F362" s="1">
        <v>21.93</v>
      </c>
      <c r="G362" s="2">
        <f t="shared" si="52"/>
        <v>17456.439999999999</v>
      </c>
      <c r="H362" s="4">
        <v>3530.44</v>
      </c>
      <c r="I362" s="4">
        <v>12588</v>
      </c>
      <c r="J362" s="4">
        <v>1338</v>
      </c>
      <c r="K362" s="4">
        <f t="shared" si="47"/>
        <v>12.034932</v>
      </c>
      <c r="L362" s="38">
        <f t="shared" si="53"/>
        <v>6.798</v>
      </c>
      <c r="M362" s="4">
        <v>3.75</v>
      </c>
      <c r="N362" s="4">
        <v>3</v>
      </c>
      <c r="O362" s="4">
        <v>4.8000000000000001E-2</v>
      </c>
      <c r="P362" s="4"/>
      <c r="Q362" s="4">
        <f t="shared" si="49"/>
        <v>28.728000000000002</v>
      </c>
      <c r="R362" s="4">
        <f t="shared" si="50"/>
        <v>5.2369320000000004</v>
      </c>
      <c r="S362" s="4">
        <f t="shared" si="51"/>
        <v>5.2369320000000004</v>
      </c>
      <c r="T362" s="4"/>
      <c r="U362" s="31"/>
    </row>
    <row r="363" spans="1:21" x14ac:dyDescent="0.15">
      <c r="A363" s="31">
        <v>67</v>
      </c>
      <c r="B363" s="27" t="s">
        <v>28</v>
      </c>
      <c r="C363" s="1" t="s">
        <v>719</v>
      </c>
      <c r="D363" s="1">
        <v>2</v>
      </c>
      <c r="E363" s="1">
        <v>7.0800000000000002E-2</v>
      </c>
      <c r="F363" s="1">
        <v>67.489999999999995</v>
      </c>
      <c r="G363" s="2">
        <f t="shared" si="52"/>
        <v>9093.2000000000007</v>
      </c>
      <c r="H363" s="4">
        <v>142.69999999999999</v>
      </c>
      <c r="I363" s="4">
        <v>8950.5</v>
      </c>
      <c r="J363" s="4"/>
      <c r="K363" s="4">
        <f t="shared" si="47"/>
        <v>7.7073200000000002</v>
      </c>
      <c r="L363" s="38">
        <f t="shared" si="53"/>
        <v>6.798</v>
      </c>
      <c r="M363" s="4">
        <v>3.75</v>
      </c>
      <c r="N363" s="4">
        <v>3</v>
      </c>
      <c r="O363" s="4">
        <v>4.8000000000000001E-2</v>
      </c>
      <c r="P363" s="4"/>
      <c r="Q363" s="4">
        <f t="shared" si="49"/>
        <v>74.287999999999997</v>
      </c>
      <c r="R363" s="4">
        <f t="shared" si="50"/>
        <v>0.90932000000000002</v>
      </c>
      <c r="S363" s="4"/>
      <c r="T363" s="4">
        <f t="shared" ref="T363:T390" si="54">0.0001*G363</f>
        <v>0.90932000000000002</v>
      </c>
      <c r="U363" s="31"/>
    </row>
    <row r="364" spans="1:21" x14ac:dyDescent="0.15">
      <c r="A364" s="31">
        <v>68</v>
      </c>
      <c r="B364" s="27" t="s">
        <v>28</v>
      </c>
      <c r="C364" s="1" t="s">
        <v>29</v>
      </c>
      <c r="D364" s="1">
        <v>3</v>
      </c>
      <c r="E364" s="1">
        <v>9.3899999999999997E-2</v>
      </c>
      <c r="F364" s="1">
        <v>7.13</v>
      </c>
      <c r="G364" s="2">
        <f t="shared" si="52"/>
        <v>7884.72</v>
      </c>
      <c r="H364" s="4">
        <v>772.72</v>
      </c>
      <c r="I364" s="4">
        <v>5352</v>
      </c>
      <c r="J364" s="4">
        <v>1760</v>
      </c>
      <c r="K364" s="4">
        <f t="shared" si="47"/>
        <v>15.235416000000001</v>
      </c>
      <c r="L364" s="38">
        <f t="shared" si="53"/>
        <v>6.798</v>
      </c>
      <c r="M364" s="4">
        <v>3.75</v>
      </c>
      <c r="N364" s="4">
        <v>3</v>
      </c>
      <c r="O364" s="4">
        <v>4.8000000000000001E-2</v>
      </c>
      <c r="P364" s="4">
        <f t="shared" si="48"/>
        <v>6.0720000000000001</v>
      </c>
      <c r="Q364" s="4">
        <f t="shared" si="49"/>
        <v>20</v>
      </c>
      <c r="R364" s="4">
        <f t="shared" si="50"/>
        <v>2.3654160000000002</v>
      </c>
      <c r="S364" s="4">
        <f t="shared" si="51"/>
        <v>2.3654160000000002</v>
      </c>
      <c r="T364" s="4"/>
      <c r="U364" s="31"/>
    </row>
    <row r="365" spans="1:21" x14ac:dyDescent="0.15">
      <c r="A365" s="31">
        <v>69</v>
      </c>
      <c r="B365" s="27" t="s">
        <v>28</v>
      </c>
      <c r="C365" s="1" t="s">
        <v>720</v>
      </c>
      <c r="D365" s="1">
        <v>5</v>
      </c>
      <c r="E365" s="1">
        <v>0.33800000000000002</v>
      </c>
      <c r="F365" s="1">
        <v>35.03</v>
      </c>
      <c r="G365" s="2">
        <f t="shared" si="52"/>
        <v>36537.919999999998</v>
      </c>
      <c r="H365" s="4">
        <v>647.41999999999996</v>
      </c>
      <c r="I365" s="4">
        <v>34855.5</v>
      </c>
      <c r="J365" s="4">
        <v>1035</v>
      </c>
      <c r="K365" s="4">
        <f t="shared" si="47"/>
        <v>17.759376</v>
      </c>
      <c r="L365" s="38">
        <f t="shared" si="53"/>
        <v>6.798</v>
      </c>
      <c r="M365" s="4">
        <v>3.75</v>
      </c>
      <c r="N365" s="4">
        <v>3</v>
      </c>
      <c r="O365" s="4">
        <v>4.8000000000000001E-2</v>
      </c>
      <c r="P365" s="4"/>
      <c r="Q365" s="4">
        <f t="shared" si="49"/>
        <v>41.828000000000003</v>
      </c>
      <c r="R365" s="4">
        <f t="shared" si="50"/>
        <v>10.961376</v>
      </c>
      <c r="S365" s="4">
        <f t="shared" si="51"/>
        <v>10.961376</v>
      </c>
      <c r="T365" s="4"/>
      <c r="U365" s="31"/>
    </row>
    <row r="366" spans="1:21" x14ac:dyDescent="0.15">
      <c r="A366" s="31">
        <v>70</v>
      </c>
      <c r="B366" s="27" t="s">
        <v>28</v>
      </c>
      <c r="C366" s="1" t="s">
        <v>721</v>
      </c>
      <c r="D366" s="1">
        <v>5</v>
      </c>
      <c r="E366" s="1">
        <v>0.14710000000000001</v>
      </c>
      <c r="F366" s="1">
        <v>29.07</v>
      </c>
      <c r="G366" s="2">
        <f t="shared" si="52"/>
        <v>6004.9</v>
      </c>
      <c r="H366" s="4">
        <v>1806.4</v>
      </c>
      <c r="I366" s="4">
        <v>4198.5</v>
      </c>
      <c r="J366" s="4"/>
      <c r="K366" s="4">
        <f t="shared" si="47"/>
        <v>8.5994700000000002</v>
      </c>
      <c r="L366" s="38">
        <f t="shared" si="53"/>
        <v>6.798</v>
      </c>
      <c r="M366" s="4">
        <v>3.75</v>
      </c>
      <c r="N366" s="4">
        <v>3</v>
      </c>
      <c r="O366" s="4">
        <v>4.8000000000000001E-2</v>
      </c>
      <c r="P366" s="4"/>
      <c r="Q366" s="4">
        <f t="shared" si="49"/>
        <v>35.868000000000002</v>
      </c>
      <c r="R366" s="4">
        <f t="shared" si="50"/>
        <v>1.8014699999999999</v>
      </c>
      <c r="S366" s="4">
        <f t="shared" si="51"/>
        <v>1.8014699999999999</v>
      </c>
      <c r="T366" s="4"/>
      <c r="U366" s="31"/>
    </row>
    <row r="367" spans="1:21" x14ac:dyDescent="0.15">
      <c r="A367" s="31">
        <v>71</v>
      </c>
      <c r="B367" s="27" t="s">
        <v>28</v>
      </c>
      <c r="C367" s="1" t="s">
        <v>722</v>
      </c>
      <c r="D367" s="1">
        <v>6</v>
      </c>
      <c r="E367" s="1">
        <v>0.22409999999999999</v>
      </c>
      <c r="F367" s="1">
        <v>36.19</v>
      </c>
      <c r="G367" s="2">
        <f t="shared" si="52"/>
        <v>13625.06</v>
      </c>
      <c r="H367" s="4">
        <v>1459.56</v>
      </c>
      <c r="I367" s="4">
        <v>8932.5</v>
      </c>
      <c r="J367" s="4">
        <v>3233</v>
      </c>
      <c r="K367" s="4">
        <f t="shared" si="47"/>
        <v>10.885517999999999</v>
      </c>
      <c r="L367" s="38">
        <f t="shared" si="53"/>
        <v>6.798</v>
      </c>
      <c r="M367" s="4">
        <v>3.75</v>
      </c>
      <c r="N367" s="4">
        <v>3</v>
      </c>
      <c r="O367" s="4">
        <v>4.8000000000000001E-2</v>
      </c>
      <c r="P367" s="4"/>
      <c r="Q367" s="4">
        <f t="shared" si="49"/>
        <v>42.988</v>
      </c>
      <c r="R367" s="4">
        <f t="shared" si="50"/>
        <v>4.0875180000000002</v>
      </c>
      <c r="S367" s="4">
        <f t="shared" si="51"/>
        <v>4.0875180000000002</v>
      </c>
      <c r="T367" s="4"/>
      <c r="U367" s="31"/>
    </row>
    <row r="368" spans="1:21" x14ac:dyDescent="0.15">
      <c r="A368" s="31">
        <v>72</v>
      </c>
      <c r="B368" s="27" t="s">
        <v>28</v>
      </c>
      <c r="C368" s="1" t="s">
        <v>58</v>
      </c>
      <c r="D368" s="1">
        <v>4</v>
      </c>
      <c r="E368" s="1">
        <v>0.14860000000000001</v>
      </c>
      <c r="F368" s="1">
        <v>12.31</v>
      </c>
      <c r="G368" s="2">
        <f t="shared" si="52"/>
        <v>7250.82</v>
      </c>
      <c r="H368" s="4">
        <v>1084.82</v>
      </c>
      <c r="I368" s="4">
        <v>3933</v>
      </c>
      <c r="J368" s="4">
        <v>2233</v>
      </c>
      <c r="K368" s="4">
        <f t="shared" si="47"/>
        <v>9.8652460000000008</v>
      </c>
      <c r="L368" s="38">
        <f t="shared" si="53"/>
        <v>6.798</v>
      </c>
      <c r="M368" s="4">
        <v>3.75</v>
      </c>
      <c r="N368" s="4">
        <v>3</v>
      </c>
      <c r="O368" s="4">
        <v>4.8000000000000001E-2</v>
      </c>
      <c r="P368" s="4">
        <f t="shared" si="48"/>
        <v>0.89199999999999902</v>
      </c>
      <c r="Q368" s="4">
        <f t="shared" si="49"/>
        <v>20</v>
      </c>
      <c r="R368" s="4">
        <f t="shared" si="50"/>
        <v>2.175246</v>
      </c>
      <c r="S368" s="4">
        <f t="shared" si="51"/>
        <v>2.175246</v>
      </c>
      <c r="T368" s="4"/>
      <c r="U368" s="31"/>
    </row>
    <row r="369" spans="1:21" x14ac:dyDescent="0.15">
      <c r="A369" s="31">
        <v>73</v>
      </c>
      <c r="B369" s="27" t="s">
        <v>21</v>
      </c>
      <c r="C369" s="1" t="s">
        <v>301</v>
      </c>
      <c r="D369" s="1">
        <v>15</v>
      </c>
      <c r="E369" s="28">
        <v>0.2215</v>
      </c>
      <c r="F369" s="1">
        <v>16.72</v>
      </c>
      <c r="G369" s="2">
        <f t="shared" si="52"/>
        <v>797.06</v>
      </c>
      <c r="H369" s="2">
        <v>797.06</v>
      </c>
      <c r="I369" s="2"/>
      <c r="J369" s="2"/>
      <c r="K369" s="2">
        <f t="shared" si="47"/>
        <v>7.0371180000000004</v>
      </c>
      <c r="L369" s="38">
        <f t="shared" si="53"/>
        <v>6.798</v>
      </c>
      <c r="M369" s="4">
        <v>3.75</v>
      </c>
      <c r="N369" s="4">
        <v>3</v>
      </c>
      <c r="O369" s="4">
        <v>4.8000000000000001E-2</v>
      </c>
      <c r="P369" s="4"/>
      <c r="Q369" s="4">
        <f t="shared" si="49"/>
        <v>23.518000000000001</v>
      </c>
      <c r="R369" s="4">
        <f t="shared" si="50"/>
        <v>0.239118</v>
      </c>
      <c r="S369" s="4">
        <f t="shared" si="51"/>
        <v>0.239118</v>
      </c>
      <c r="T369" s="4"/>
      <c r="U369" s="31"/>
    </row>
    <row r="370" spans="1:21" x14ac:dyDescent="0.15">
      <c r="A370" s="31">
        <v>74</v>
      </c>
      <c r="B370" s="27" t="s">
        <v>21</v>
      </c>
      <c r="C370" s="1" t="s">
        <v>22</v>
      </c>
      <c r="D370" s="1">
        <v>11</v>
      </c>
      <c r="E370" s="28">
        <v>0.2122</v>
      </c>
      <c r="F370" s="1">
        <v>5.81</v>
      </c>
      <c r="G370" s="2">
        <f t="shared" si="52"/>
        <v>1037.04</v>
      </c>
      <c r="H370" s="2">
        <v>1037.04</v>
      </c>
      <c r="I370" s="2"/>
      <c r="J370" s="2"/>
      <c r="K370" s="2">
        <f t="shared" si="47"/>
        <v>14.501111999999999</v>
      </c>
      <c r="L370" s="38">
        <f t="shared" si="53"/>
        <v>6.798</v>
      </c>
      <c r="M370" s="4">
        <v>3.75</v>
      </c>
      <c r="N370" s="4">
        <v>3</v>
      </c>
      <c r="O370" s="4">
        <v>4.8000000000000001E-2</v>
      </c>
      <c r="P370" s="4">
        <f t="shared" si="48"/>
        <v>7.3920000000000003</v>
      </c>
      <c r="Q370" s="4">
        <f t="shared" si="49"/>
        <v>20</v>
      </c>
      <c r="R370" s="4">
        <f t="shared" si="50"/>
        <v>0.311112</v>
      </c>
      <c r="S370" s="4">
        <f t="shared" si="51"/>
        <v>0.311112</v>
      </c>
      <c r="T370" s="4"/>
      <c r="U370" s="31"/>
    </row>
    <row r="371" spans="1:21" x14ac:dyDescent="0.15">
      <c r="A371" s="31">
        <v>75</v>
      </c>
      <c r="B371" s="27" t="s">
        <v>21</v>
      </c>
      <c r="C371" s="1" t="s">
        <v>723</v>
      </c>
      <c r="D371" s="1">
        <v>10</v>
      </c>
      <c r="E371" s="28">
        <v>0.1852</v>
      </c>
      <c r="F371" s="1">
        <v>22.4</v>
      </c>
      <c r="G371" s="2">
        <f t="shared" si="52"/>
        <v>860.7</v>
      </c>
      <c r="H371" s="2">
        <v>860.7</v>
      </c>
      <c r="I371" s="2"/>
      <c r="J371" s="2"/>
      <c r="K371" s="2">
        <f t="shared" si="47"/>
        <v>7.0562100000000001</v>
      </c>
      <c r="L371" s="38">
        <f t="shared" si="53"/>
        <v>6.798</v>
      </c>
      <c r="M371" s="4">
        <v>3.75</v>
      </c>
      <c r="N371" s="4">
        <v>3</v>
      </c>
      <c r="O371" s="4">
        <v>4.8000000000000001E-2</v>
      </c>
      <c r="P371" s="4"/>
      <c r="Q371" s="4">
        <f t="shared" si="49"/>
        <v>29.198</v>
      </c>
      <c r="R371" s="4">
        <f t="shared" si="50"/>
        <v>0.25821</v>
      </c>
      <c r="S371" s="4">
        <f t="shared" si="51"/>
        <v>0.25821</v>
      </c>
      <c r="T371" s="4"/>
      <c r="U371" s="31"/>
    </row>
    <row r="372" spans="1:21" x14ac:dyDescent="0.15">
      <c r="A372" s="31">
        <v>76</v>
      </c>
      <c r="B372" s="27" t="s">
        <v>21</v>
      </c>
      <c r="C372" s="1" t="s">
        <v>48</v>
      </c>
      <c r="D372" s="1">
        <v>21</v>
      </c>
      <c r="E372" s="28">
        <v>0.2339</v>
      </c>
      <c r="F372" s="1">
        <v>10.8</v>
      </c>
      <c r="G372" s="2">
        <f t="shared" si="52"/>
        <v>1932.2</v>
      </c>
      <c r="H372" s="2">
        <v>1932.2</v>
      </c>
      <c r="I372" s="2"/>
      <c r="J372" s="2"/>
      <c r="K372" s="2">
        <f t="shared" si="47"/>
        <v>9.7796599999999998</v>
      </c>
      <c r="L372" s="38">
        <f t="shared" si="53"/>
        <v>6.798</v>
      </c>
      <c r="M372" s="4">
        <v>3.75</v>
      </c>
      <c r="N372" s="4">
        <v>3</v>
      </c>
      <c r="O372" s="4">
        <v>4.8000000000000001E-2</v>
      </c>
      <c r="P372" s="4">
        <f t="shared" si="48"/>
        <v>2.4020000000000001</v>
      </c>
      <c r="Q372" s="4">
        <f t="shared" si="49"/>
        <v>20</v>
      </c>
      <c r="R372" s="4">
        <f t="shared" si="50"/>
        <v>0.57965999999999995</v>
      </c>
      <c r="S372" s="4">
        <f t="shared" si="51"/>
        <v>0.57965999999999995</v>
      </c>
      <c r="T372" s="4"/>
      <c r="U372" s="31"/>
    </row>
    <row r="373" spans="1:21" x14ac:dyDescent="0.15">
      <c r="A373" s="31">
        <v>77</v>
      </c>
      <c r="B373" s="27" t="s">
        <v>21</v>
      </c>
      <c r="C373" s="1" t="s">
        <v>300</v>
      </c>
      <c r="D373" s="1">
        <v>23</v>
      </c>
      <c r="E373" s="28">
        <v>0.28770000000000001</v>
      </c>
      <c r="F373" s="1">
        <v>16.68</v>
      </c>
      <c r="G373" s="2">
        <f t="shared" si="52"/>
        <v>2722.85</v>
      </c>
      <c r="H373" s="2">
        <v>2722.85</v>
      </c>
      <c r="I373" s="2"/>
      <c r="J373" s="2"/>
      <c r="K373" s="2">
        <f t="shared" si="47"/>
        <v>7.6148550000000004</v>
      </c>
      <c r="L373" s="38">
        <f t="shared" si="53"/>
        <v>6.798</v>
      </c>
      <c r="M373" s="4">
        <v>3.75</v>
      </c>
      <c r="N373" s="4">
        <v>3</v>
      </c>
      <c r="O373" s="4">
        <v>4.8000000000000001E-2</v>
      </c>
      <c r="P373" s="4"/>
      <c r="Q373" s="4">
        <f t="shared" si="49"/>
        <v>23.478000000000002</v>
      </c>
      <c r="R373" s="4">
        <f t="shared" si="50"/>
        <v>0.816855</v>
      </c>
      <c r="S373" s="4">
        <f t="shared" si="51"/>
        <v>0.816855</v>
      </c>
      <c r="T373" s="4"/>
      <c r="U373" s="31"/>
    </row>
    <row r="374" spans="1:21" x14ac:dyDescent="0.15">
      <c r="A374" s="31">
        <v>78</v>
      </c>
      <c r="B374" s="27" t="s">
        <v>21</v>
      </c>
      <c r="C374" s="1" t="s">
        <v>35</v>
      </c>
      <c r="D374" s="1">
        <v>16</v>
      </c>
      <c r="E374" s="28">
        <v>0.1741</v>
      </c>
      <c r="F374" s="1">
        <v>8.34</v>
      </c>
      <c r="G374" s="2">
        <f t="shared" si="52"/>
        <v>961.05</v>
      </c>
      <c r="H374" s="2">
        <v>27.05</v>
      </c>
      <c r="I374" s="2"/>
      <c r="J374" s="2">
        <v>934</v>
      </c>
      <c r="K374" s="2">
        <f t="shared" si="47"/>
        <v>11.948314999999999</v>
      </c>
      <c r="L374" s="38">
        <f t="shared" si="53"/>
        <v>6.798</v>
      </c>
      <c r="M374" s="4">
        <v>3.75</v>
      </c>
      <c r="N374" s="4">
        <v>3</v>
      </c>
      <c r="O374" s="4">
        <v>4.8000000000000001E-2</v>
      </c>
      <c r="P374" s="4">
        <f t="shared" si="48"/>
        <v>4.8620000000000001</v>
      </c>
      <c r="Q374" s="4">
        <f t="shared" si="49"/>
        <v>20</v>
      </c>
      <c r="R374" s="4">
        <f t="shared" si="50"/>
        <v>0.28831499999999999</v>
      </c>
      <c r="S374" s="4">
        <f t="shared" si="51"/>
        <v>0.28831499999999999</v>
      </c>
      <c r="T374" s="4"/>
      <c r="U374" s="31"/>
    </row>
    <row r="375" spans="1:21" x14ac:dyDescent="0.15">
      <c r="A375" s="31">
        <v>79</v>
      </c>
      <c r="B375" s="27" t="s">
        <v>21</v>
      </c>
      <c r="C375" s="1" t="s">
        <v>344</v>
      </c>
      <c r="D375" s="1">
        <v>12</v>
      </c>
      <c r="E375" s="28">
        <v>0.20499999999999999</v>
      </c>
      <c r="F375" s="1">
        <v>19.43</v>
      </c>
      <c r="G375" s="2">
        <f t="shared" si="52"/>
        <v>382.75</v>
      </c>
      <c r="H375" s="2">
        <v>382.75</v>
      </c>
      <c r="I375" s="2"/>
      <c r="J375" s="2"/>
      <c r="K375" s="2">
        <f t="shared" si="47"/>
        <v>6.9128249999999998</v>
      </c>
      <c r="L375" s="38">
        <f t="shared" si="53"/>
        <v>6.798</v>
      </c>
      <c r="M375" s="4">
        <v>3.75</v>
      </c>
      <c r="N375" s="4">
        <v>3</v>
      </c>
      <c r="O375" s="4">
        <v>4.8000000000000001E-2</v>
      </c>
      <c r="P375" s="4"/>
      <c r="Q375" s="4">
        <f t="shared" si="49"/>
        <v>26.228000000000002</v>
      </c>
      <c r="R375" s="4">
        <f t="shared" si="50"/>
        <v>0.114825</v>
      </c>
      <c r="S375" s="4">
        <f t="shared" si="51"/>
        <v>0.114825</v>
      </c>
      <c r="T375" s="4"/>
      <c r="U375" s="31"/>
    </row>
    <row r="376" spans="1:21" x14ac:dyDescent="0.15">
      <c r="A376" s="31">
        <v>80</v>
      </c>
      <c r="B376" s="27" t="s">
        <v>21</v>
      </c>
      <c r="C376" s="1" t="s">
        <v>310</v>
      </c>
      <c r="D376" s="1">
        <v>11</v>
      </c>
      <c r="E376" s="28">
        <v>0.1744</v>
      </c>
      <c r="F376" s="1">
        <v>17.440000000000001</v>
      </c>
      <c r="G376" s="2">
        <f t="shared" si="52"/>
        <v>8813.3700000000008</v>
      </c>
      <c r="H376" s="2">
        <v>2023.37</v>
      </c>
      <c r="I376" s="2">
        <v>1221</v>
      </c>
      <c r="J376" s="2">
        <v>5569</v>
      </c>
      <c r="K376" s="2">
        <f t="shared" si="47"/>
        <v>9.4420110000000008</v>
      </c>
      <c r="L376" s="38">
        <f t="shared" si="53"/>
        <v>6.798</v>
      </c>
      <c r="M376" s="4">
        <v>3.75</v>
      </c>
      <c r="N376" s="4">
        <v>3</v>
      </c>
      <c r="O376" s="4">
        <v>4.8000000000000001E-2</v>
      </c>
      <c r="P376" s="4"/>
      <c r="Q376" s="4">
        <f t="shared" si="49"/>
        <v>24.238</v>
      </c>
      <c r="R376" s="4">
        <f t="shared" si="50"/>
        <v>2.6440109999999999</v>
      </c>
      <c r="S376" s="4">
        <f t="shared" si="51"/>
        <v>2.6440109999999999</v>
      </c>
      <c r="T376" s="4"/>
      <c r="U376" s="31"/>
    </row>
    <row r="377" spans="1:21" x14ac:dyDescent="0.15">
      <c r="A377" s="31">
        <v>81</v>
      </c>
      <c r="B377" s="27" t="s">
        <v>21</v>
      </c>
      <c r="C377" s="1" t="s">
        <v>43</v>
      </c>
      <c r="D377" s="1">
        <v>15</v>
      </c>
      <c r="E377" s="28">
        <v>0.24160000000000001</v>
      </c>
      <c r="F377" s="1">
        <v>10.26</v>
      </c>
      <c r="G377" s="2">
        <f t="shared" si="52"/>
        <v>1745.15</v>
      </c>
      <c r="H377" s="2">
        <v>1745.15</v>
      </c>
      <c r="I377" s="2"/>
      <c r="J377" s="2"/>
      <c r="K377" s="2">
        <f t="shared" si="47"/>
        <v>10.263545000000001</v>
      </c>
      <c r="L377" s="38">
        <f t="shared" si="53"/>
        <v>6.798</v>
      </c>
      <c r="M377" s="4">
        <v>3.75</v>
      </c>
      <c r="N377" s="4">
        <v>3</v>
      </c>
      <c r="O377" s="4">
        <v>4.8000000000000001E-2</v>
      </c>
      <c r="P377" s="4">
        <f t="shared" si="48"/>
        <v>2.9420000000000002</v>
      </c>
      <c r="Q377" s="4">
        <f t="shared" si="49"/>
        <v>20</v>
      </c>
      <c r="R377" s="4">
        <f t="shared" si="50"/>
        <v>0.52354500000000004</v>
      </c>
      <c r="S377" s="4">
        <f t="shared" si="51"/>
        <v>0.52354500000000004</v>
      </c>
      <c r="T377" s="4"/>
      <c r="U377" s="31"/>
    </row>
    <row r="378" spans="1:21" x14ac:dyDescent="0.15">
      <c r="A378" s="31">
        <v>82</v>
      </c>
      <c r="B378" s="27" t="s">
        <v>21</v>
      </c>
      <c r="C378" s="1" t="s">
        <v>724</v>
      </c>
      <c r="D378" s="1">
        <v>19</v>
      </c>
      <c r="E378" s="28">
        <v>0.245</v>
      </c>
      <c r="F378" s="1">
        <v>26.78</v>
      </c>
      <c r="G378" s="2">
        <f t="shared" si="52"/>
        <v>327.27999999999997</v>
      </c>
      <c r="H378" s="2">
        <v>327.27999999999997</v>
      </c>
      <c r="I378" s="2"/>
      <c r="J378" s="2"/>
      <c r="K378" s="2">
        <f t="shared" si="47"/>
        <v>6.8961839999999999</v>
      </c>
      <c r="L378" s="38">
        <f t="shared" si="53"/>
        <v>6.798</v>
      </c>
      <c r="M378" s="4">
        <v>3.75</v>
      </c>
      <c r="N378" s="4">
        <v>3</v>
      </c>
      <c r="O378" s="4">
        <v>4.8000000000000001E-2</v>
      </c>
      <c r="P378" s="4"/>
      <c r="Q378" s="4">
        <f t="shared" si="49"/>
        <v>33.578000000000003</v>
      </c>
      <c r="R378" s="4">
        <f t="shared" si="50"/>
        <v>9.8183999999999994E-2</v>
      </c>
      <c r="S378" s="4">
        <f t="shared" si="51"/>
        <v>9.8183999999999994E-2</v>
      </c>
      <c r="T378" s="4"/>
      <c r="U378" s="31"/>
    </row>
    <row r="379" spans="1:21" x14ac:dyDescent="0.15">
      <c r="A379" s="31">
        <v>83</v>
      </c>
      <c r="B379" s="27" t="s">
        <v>21</v>
      </c>
      <c r="C379" s="1" t="s">
        <v>55</v>
      </c>
      <c r="D379" s="1">
        <v>9</v>
      </c>
      <c r="E379" s="28">
        <v>0.1835</v>
      </c>
      <c r="F379" s="1">
        <v>11.7</v>
      </c>
      <c r="G379" s="2">
        <f t="shared" si="52"/>
        <v>1558.92</v>
      </c>
      <c r="H379" s="2">
        <v>1558.92</v>
      </c>
      <c r="I379" s="2"/>
      <c r="J379" s="2"/>
      <c r="K379" s="2">
        <f t="shared" si="47"/>
        <v>8.7676759999999998</v>
      </c>
      <c r="L379" s="38">
        <f t="shared" si="53"/>
        <v>6.798</v>
      </c>
      <c r="M379" s="4">
        <v>3.75</v>
      </c>
      <c r="N379" s="4">
        <v>3</v>
      </c>
      <c r="O379" s="4">
        <v>4.8000000000000001E-2</v>
      </c>
      <c r="P379" s="4">
        <f t="shared" si="48"/>
        <v>1.502</v>
      </c>
      <c r="Q379" s="4">
        <f t="shared" si="49"/>
        <v>20</v>
      </c>
      <c r="R379" s="4">
        <f t="shared" si="50"/>
        <v>0.46767599999999998</v>
      </c>
      <c r="S379" s="4">
        <f t="shared" si="51"/>
        <v>0.46767599999999998</v>
      </c>
      <c r="T379" s="4"/>
      <c r="U379" s="31"/>
    </row>
    <row r="380" spans="1:21" x14ac:dyDescent="0.15">
      <c r="A380" s="31">
        <v>84</v>
      </c>
      <c r="B380" s="27" t="s">
        <v>21</v>
      </c>
      <c r="C380" s="1" t="s">
        <v>725</v>
      </c>
      <c r="D380" s="1">
        <v>26</v>
      </c>
      <c r="E380" s="28">
        <v>0.3589</v>
      </c>
      <c r="F380" s="1">
        <v>25.36</v>
      </c>
      <c r="G380" s="2">
        <f t="shared" si="52"/>
        <v>1220.3900000000001</v>
      </c>
      <c r="H380" s="2">
        <v>1220.3900000000001</v>
      </c>
      <c r="I380" s="2"/>
      <c r="J380" s="2"/>
      <c r="K380" s="2">
        <f t="shared" si="47"/>
        <v>7.1641170000000001</v>
      </c>
      <c r="L380" s="38">
        <f t="shared" si="53"/>
        <v>6.798</v>
      </c>
      <c r="M380" s="4">
        <v>3.75</v>
      </c>
      <c r="N380" s="4">
        <v>3</v>
      </c>
      <c r="O380" s="4">
        <v>4.8000000000000001E-2</v>
      </c>
      <c r="P380" s="4"/>
      <c r="Q380" s="4">
        <f t="shared" si="49"/>
        <v>32.158000000000001</v>
      </c>
      <c r="R380" s="4">
        <f t="shared" si="50"/>
        <v>0.36611700000000003</v>
      </c>
      <c r="S380" s="4">
        <f t="shared" si="51"/>
        <v>0.36611700000000003</v>
      </c>
      <c r="T380" s="4"/>
      <c r="U380" s="31"/>
    </row>
    <row r="381" spans="1:21" x14ac:dyDescent="0.15">
      <c r="A381" s="31">
        <v>85</v>
      </c>
      <c r="B381" s="27" t="s">
        <v>21</v>
      </c>
      <c r="C381" s="1" t="s">
        <v>726</v>
      </c>
      <c r="D381" s="1">
        <v>17</v>
      </c>
      <c r="E381" s="28">
        <v>0.20349999999999999</v>
      </c>
      <c r="F381" s="1">
        <v>21.32</v>
      </c>
      <c r="G381" s="2">
        <f t="shared" si="52"/>
        <v>1813.6</v>
      </c>
      <c r="H381" s="2">
        <v>1813.6</v>
      </c>
      <c r="I381" s="2"/>
      <c r="J381" s="2"/>
      <c r="K381" s="2">
        <f t="shared" si="47"/>
        <v>7.3420800000000002</v>
      </c>
      <c r="L381" s="38">
        <f t="shared" si="53"/>
        <v>6.798</v>
      </c>
      <c r="M381" s="4">
        <v>3.75</v>
      </c>
      <c r="N381" s="4">
        <v>3</v>
      </c>
      <c r="O381" s="4">
        <v>4.8000000000000001E-2</v>
      </c>
      <c r="P381" s="4"/>
      <c r="Q381" s="4">
        <f t="shared" si="49"/>
        <v>28.117999999999999</v>
      </c>
      <c r="R381" s="4">
        <f t="shared" si="50"/>
        <v>0.54408000000000001</v>
      </c>
      <c r="S381" s="4">
        <f t="shared" si="51"/>
        <v>0.54408000000000001</v>
      </c>
      <c r="T381" s="4"/>
      <c r="U381" s="31"/>
    </row>
    <row r="382" spans="1:21" x14ac:dyDescent="0.15">
      <c r="A382" s="31">
        <v>86</v>
      </c>
      <c r="B382" s="27" t="s">
        <v>21</v>
      </c>
      <c r="C382" s="1" t="s">
        <v>727</v>
      </c>
      <c r="D382" s="1">
        <v>4</v>
      </c>
      <c r="E382" s="28">
        <v>0.1244</v>
      </c>
      <c r="F382" s="1">
        <v>35.9</v>
      </c>
      <c r="G382" s="2">
        <f t="shared" si="52"/>
        <v>633.66999999999996</v>
      </c>
      <c r="H382" s="2">
        <v>633.66999999999996</v>
      </c>
      <c r="I382" s="2"/>
      <c r="J382" s="2"/>
      <c r="K382" s="2">
        <f t="shared" si="47"/>
        <v>6.9881010000000003</v>
      </c>
      <c r="L382" s="38">
        <f t="shared" si="53"/>
        <v>6.798</v>
      </c>
      <c r="M382" s="4">
        <v>3.75</v>
      </c>
      <c r="N382" s="4">
        <v>3</v>
      </c>
      <c r="O382" s="4">
        <v>4.8000000000000001E-2</v>
      </c>
      <c r="P382" s="4"/>
      <c r="Q382" s="4">
        <f t="shared" si="49"/>
        <v>42.698</v>
      </c>
      <c r="R382" s="4">
        <f t="shared" si="50"/>
        <v>0.19010099999999999</v>
      </c>
      <c r="S382" s="4">
        <f t="shared" si="51"/>
        <v>0.19010099999999999</v>
      </c>
      <c r="T382" s="4"/>
      <c r="U382" s="31"/>
    </row>
    <row r="383" spans="1:21" x14ac:dyDescent="0.15">
      <c r="A383" s="31">
        <v>87</v>
      </c>
      <c r="B383" s="27" t="s">
        <v>21</v>
      </c>
      <c r="C383" s="1" t="s">
        <v>60</v>
      </c>
      <c r="D383" s="1">
        <v>11</v>
      </c>
      <c r="E383" s="28">
        <v>0.15390000000000001</v>
      </c>
      <c r="F383" s="1">
        <v>12.44</v>
      </c>
      <c r="G383" s="2">
        <f t="shared" si="52"/>
        <v>340.7</v>
      </c>
      <c r="H383" s="2">
        <v>340.7</v>
      </c>
      <c r="I383" s="2"/>
      <c r="J383" s="2"/>
      <c r="K383" s="2">
        <f t="shared" si="47"/>
        <v>7.66221</v>
      </c>
      <c r="L383" s="38">
        <f t="shared" si="53"/>
        <v>6.798</v>
      </c>
      <c r="M383" s="4">
        <v>3.75</v>
      </c>
      <c r="N383" s="4">
        <v>3</v>
      </c>
      <c r="O383" s="4">
        <v>4.8000000000000001E-2</v>
      </c>
      <c r="P383" s="4">
        <f t="shared" si="48"/>
        <v>0.76200000000000001</v>
      </c>
      <c r="Q383" s="4">
        <f t="shared" si="49"/>
        <v>20</v>
      </c>
      <c r="R383" s="4">
        <f t="shared" si="50"/>
        <v>0.10221</v>
      </c>
      <c r="S383" s="4">
        <f t="shared" si="51"/>
        <v>0.10221</v>
      </c>
      <c r="T383" s="4"/>
      <c r="U383" s="31"/>
    </row>
    <row r="384" spans="1:21" x14ac:dyDescent="0.15">
      <c r="A384" s="31">
        <v>88</v>
      </c>
      <c r="B384" s="27" t="s">
        <v>21</v>
      </c>
      <c r="C384" s="1" t="s">
        <v>236</v>
      </c>
      <c r="D384" s="1">
        <v>20</v>
      </c>
      <c r="E384" s="28">
        <v>0.2379</v>
      </c>
      <c r="F384" s="1">
        <v>13.12</v>
      </c>
      <c r="G384" s="2">
        <f t="shared" si="52"/>
        <v>855.89</v>
      </c>
      <c r="H384" s="2">
        <v>855.89</v>
      </c>
      <c r="I384" s="2"/>
      <c r="J384" s="2"/>
      <c r="K384" s="2">
        <f t="shared" si="47"/>
        <v>7.1367669999999999</v>
      </c>
      <c r="L384" s="38">
        <f t="shared" si="53"/>
        <v>6.798</v>
      </c>
      <c r="M384" s="4">
        <v>3.75</v>
      </c>
      <c r="N384" s="4">
        <v>3</v>
      </c>
      <c r="O384" s="4">
        <v>4.8000000000000001E-2</v>
      </c>
      <c r="P384" s="4">
        <f t="shared" si="48"/>
        <v>8.2000000000000697E-2</v>
      </c>
      <c r="Q384" s="4">
        <f t="shared" si="49"/>
        <v>20</v>
      </c>
      <c r="R384" s="4">
        <f t="shared" si="50"/>
        <v>0.25676700000000002</v>
      </c>
      <c r="S384" s="4">
        <f t="shared" si="51"/>
        <v>0.25676700000000002</v>
      </c>
      <c r="T384" s="4"/>
      <c r="U384" s="31"/>
    </row>
    <row r="385" spans="1:21" x14ac:dyDescent="0.15">
      <c r="A385" s="31">
        <v>89</v>
      </c>
      <c r="B385" s="27" t="s">
        <v>21</v>
      </c>
      <c r="C385" s="1" t="s">
        <v>45</v>
      </c>
      <c r="D385" s="1">
        <v>15</v>
      </c>
      <c r="E385" s="28">
        <v>0.2034</v>
      </c>
      <c r="F385" s="1">
        <v>10.39</v>
      </c>
      <c r="G385" s="2">
        <f t="shared" si="52"/>
        <v>5557.75</v>
      </c>
      <c r="H385" s="2">
        <v>2075.75</v>
      </c>
      <c r="I385" s="2"/>
      <c r="J385" s="2">
        <v>3482</v>
      </c>
      <c r="K385" s="2">
        <f t="shared" si="47"/>
        <v>11.277324999999999</v>
      </c>
      <c r="L385" s="38">
        <f t="shared" si="53"/>
        <v>6.798</v>
      </c>
      <c r="M385" s="4">
        <v>3.75</v>
      </c>
      <c r="N385" s="4">
        <v>3</v>
      </c>
      <c r="O385" s="4">
        <v>4.8000000000000001E-2</v>
      </c>
      <c r="P385" s="4">
        <f t="shared" si="48"/>
        <v>2.8119999999999998</v>
      </c>
      <c r="Q385" s="4">
        <f t="shared" si="49"/>
        <v>20</v>
      </c>
      <c r="R385" s="4">
        <f t="shared" si="50"/>
        <v>1.6673249999999999</v>
      </c>
      <c r="S385" s="4">
        <f t="shared" si="51"/>
        <v>1.6673249999999999</v>
      </c>
      <c r="T385" s="4"/>
      <c r="U385" s="31"/>
    </row>
    <row r="386" spans="1:21" x14ac:dyDescent="0.15">
      <c r="A386" s="31">
        <v>90</v>
      </c>
      <c r="B386" s="27" t="s">
        <v>21</v>
      </c>
      <c r="C386" s="1" t="s">
        <v>242</v>
      </c>
      <c r="D386" s="1">
        <v>5</v>
      </c>
      <c r="E386" s="28">
        <v>0.16880000000000001</v>
      </c>
      <c r="F386" s="1">
        <v>14.21</v>
      </c>
      <c r="G386" s="2">
        <f t="shared" si="52"/>
        <v>1757.02</v>
      </c>
      <c r="H386" s="2">
        <v>1757.02</v>
      </c>
      <c r="I386" s="2"/>
      <c r="J386" s="2"/>
      <c r="K386" s="2">
        <f t="shared" si="47"/>
        <v>7.3251059999999999</v>
      </c>
      <c r="L386" s="38">
        <f t="shared" si="53"/>
        <v>6.798</v>
      </c>
      <c r="M386" s="4">
        <v>3.75</v>
      </c>
      <c r="N386" s="4">
        <v>3</v>
      </c>
      <c r="O386" s="4">
        <v>4.8000000000000001E-2</v>
      </c>
      <c r="P386" s="4"/>
      <c r="Q386" s="4">
        <f t="shared" si="49"/>
        <v>21.007999999999999</v>
      </c>
      <c r="R386" s="4">
        <f t="shared" si="50"/>
        <v>0.52710599999999996</v>
      </c>
      <c r="S386" s="4">
        <f t="shared" si="51"/>
        <v>0.52710599999999996</v>
      </c>
      <c r="T386" s="4"/>
      <c r="U386" s="31"/>
    </row>
    <row r="387" spans="1:21" x14ac:dyDescent="0.15">
      <c r="A387" s="31">
        <v>91</v>
      </c>
      <c r="B387" s="27" t="s">
        <v>10</v>
      </c>
      <c r="C387" s="1" t="s">
        <v>50</v>
      </c>
      <c r="D387" s="1">
        <v>13</v>
      </c>
      <c r="E387" s="1">
        <v>0.2442</v>
      </c>
      <c r="F387" s="1">
        <v>10.97</v>
      </c>
      <c r="G387" s="2">
        <f t="shared" si="52"/>
        <v>3149.31</v>
      </c>
      <c r="H387" s="4">
        <v>866.31</v>
      </c>
      <c r="I387" s="4">
        <v>2283</v>
      </c>
      <c r="J387" s="4"/>
      <c r="K387" s="4">
        <f t="shared" si="47"/>
        <v>9.974793</v>
      </c>
      <c r="L387" s="38">
        <f t="shared" si="53"/>
        <v>6.798</v>
      </c>
      <c r="M387" s="4">
        <v>3.75</v>
      </c>
      <c r="N387" s="4">
        <v>3</v>
      </c>
      <c r="O387" s="4">
        <v>4.8000000000000001E-2</v>
      </c>
      <c r="P387" s="4">
        <f t="shared" si="48"/>
        <v>2.2320000000000002</v>
      </c>
      <c r="Q387" s="4">
        <f t="shared" si="49"/>
        <v>20</v>
      </c>
      <c r="R387" s="4">
        <f t="shared" si="50"/>
        <v>0.94479299999999999</v>
      </c>
      <c r="S387" s="4">
        <f t="shared" si="51"/>
        <v>0.94479299999999999</v>
      </c>
      <c r="T387" s="4"/>
      <c r="U387" s="31"/>
    </row>
    <row r="388" spans="1:21" x14ac:dyDescent="0.15">
      <c r="A388" s="31">
        <v>92</v>
      </c>
      <c r="B388" s="27" t="s">
        <v>10</v>
      </c>
      <c r="C388" s="1" t="s">
        <v>20</v>
      </c>
      <c r="D388" s="1">
        <v>5</v>
      </c>
      <c r="E388" s="1">
        <v>0.19409999999999999</v>
      </c>
      <c r="F388" s="1">
        <v>5.33</v>
      </c>
      <c r="G388" s="2">
        <f t="shared" si="52"/>
        <v>2994</v>
      </c>
      <c r="H388" s="4">
        <v>2298</v>
      </c>
      <c r="I388" s="4">
        <v>696</v>
      </c>
      <c r="J388" s="4"/>
      <c r="K388" s="4">
        <f t="shared" si="47"/>
        <v>15.568199999999999</v>
      </c>
      <c r="L388" s="38">
        <f t="shared" si="53"/>
        <v>6.798</v>
      </c>
      <c r="M388" s="4">
        <v>3.75</v>
      </c>
      <c r="N388" s="4">
        <v>3</v>
      </c>
      <c r="O388" s="4">
        <v>4.8000000000000001E-2</v>
      </c>
      <c r="P388" s="4">
        <f t="shared" si="48"/>
        <v>7.8719999999999999</v>
      </c>
      <c r="Q388" s="4">
        <f t="shared" si="49"/>
        <v>20</v>
      </c>
      <c r="R388" s="4">
        <f t="shared" si="50"/>
        <v>0.8982</v>
      </c>
      <c r="S388" s="4">
        <f t="shared" si="51"/>
        <v>0.8982</v>
      </c>
      <c r="T388" s="4"/>
      <c r="U388" s="31"/>
    </row>
    <row r="389" spans="1:21" x14ac:dyDescent="0.15">
      <c r="A389" s="31">
        <v>93</v>
      </c>
      <c r="B389" s="27" t="s">
        <v>10</v>
      </c>
      <c r="C389" s="1" t="s">
        <v>11</v>
      </c>
      <c r="D389" s="1">
        <v>6</v>
      </c>
      <c r="E389" s="1">
        <v>0.15390000000000001</v>
      </c>
      <c r="F389" s="1">
        <v>1.6</v>
      </c>
      <c r="G389" s="2">
        <f t="shared" si="52"/>
        <v>1795.15</v>
      </c>
      <c r="H389" s="4">
        <v>1795.15</v>
      </c>
      <c r="I389" s="4"/>
      <c r="J389" s="4"/>
      <c r="K389" s="4">
        <f t="shared" si="47"/>
        <v>18.938545000000001</v>
      </c>
      <c r="L389" s="38">
        <f t="shared" si="53"/>
        <v>6.798</v>
      </c>
      <c r="M389" s="4">
        <v>3.75</v>
      </c>
      <c r="N389" s="4">
        <v>3</v>
      </c>
      <c r="O389" s="4">
        <v>4.8000000000000001E-2</v>
      </c>
      <c r="P389" s="4">
        <f t="shared" si="48"/>
        <v>11.602</v>
      </c>
      <c r="Q389" s="4">
        <f t="shared" si="49"/>
        <v>20</v>
      </c>
      <c r="R389" s="4">
        <f t="shared" si="50"/>
        <v>0.53854500000000005</v>
      </c>
      <c r="S389" s="4">
        <f t="shared" si="51"/>
        <v>0.53854500000000005</v>
      </c>
      <c r="T389" s="4"/>
      <c r="U389" s="31"/>
    </row>
    <row r="390" spans="1:21" x14ac:dyDescent="0.15">
      <c r="A390" s="31">
        <v>94</v>
      </c>
      <c r="B390" s="27" t="s">
        <v>10</v>
      </c>
      <c r="C390" s="1" t="s">
        <v>728</v>
      </c>
      <c r="D390" s="1">
        <v>10</v>
      </c>
      <c r="E390" s="1">
        <v>0.2072</v>
      </c>
      <c r="F390" s="1">
        <v>99.36</v>
      </c>
      <c r="G390" s="2">
        <f t="shared" si="52"/>
        <v>418.63</v>
      </c>
      <c r="H390" s="4">
        <v>418.63</v>
      </c>
      <c r="I390" s="4"/>
      <c r="J390" s="4"/>
      <c r="K390" s="4">
        <f t="shared" si="47"/>
        <v>6.8398630000000002</v>
      </c>
      <c r="L390" s="38">
        <f t="shared" si="53"/>
        <v>6.798</v>
      </c>
      <c r="M390" s="4">
        <v>3.75</v>
      </c>
      <c r="N390" s="4">
        <v>3</v>
      </c>
      <c r="O390" s="4">
        <v>4.8000000000000001E-2</v>
      </c>
      <c r="P390" s="4"/>
      <c r="Q390" s="4">
        <f t="shared" si="49"/>
        <v>106.158</v>
      </c>
      <c r="R390" s="4">
        <f t="shared" si="50"/>
        <v>4.1862999999999997E-2</v>
      </c>
      <c r="S390" s="4"/>
      <c r="T390" s="4">
        <f t="shared" si="54"/>
        <v>4.1862999999999997E-2</v>
      </c>
      <c r="U390" s="31"/>
    </row>
    <row r="391" spans="1:21" x14ac:dyDescent="0.15">
      <c r="A391" s="31">
        <v>95</v>
      </c>
      <c r="B391" s="27" t="s">
        <v>10</v>
      </c>
      <c r="C391" s="1" t="s">
        <v>729</v>
      </c>
      <c r="D391" s="1">
        <v>8</v>
      </c>
      <c r="E391" s="1">
        <v>0.13819999999999999</v>
      </c>
      <c r="F391" s="1">
        <v>29.4</v>
      </c>
      <c r="G391" s="2">
        <f t="shared" si="52"/>
        <v>2562.1</v>
      </c>
      <c r="H391" s="4">
        <v>1794.1</v>
      </c>
      <c r="I391" s="4">
        <v>768</v>
      </c>
      <c r="J391" s="4"/>
      <c r="K391" s="4">
        <f t="shared" si="47"/>
        <v>7.56663</v>
      </c>
      <c r="L391" s="38">
        <f t="shared" si="53"/>
        <v>6.798</v>
      </c>
      <c r="M391" s="4">
        <v>3.75</v>
      </c>
      <c r="N391" s="4">
        <v>3</v>
      </c>
      <c r="O391" s="4">
        <v>4.8000000000000001E-2</v>
      </c>
      <c r="P391" s="4"/>
      <c r="Q391" s="4">
        <f t="shared" si="49"/>
        <v>36.198</v>
      </c>
      <c r="R391" s="4">
        <f t="shared" si="50"/>
        <v>0.76863000000000004</v>
      </c>
      <c r="S391" s="4">
        <f t="shared" si="51"/>
        <v>0.76863000000000004</v>
      </c>
      <c r="T391" s="4"/>
      <c r="U391" s="31"/>
    </row>
    <row r="392" spans="1:21" x14ac:dyDescent="0.15">
      <c r="A392" s="31">
        <v>96</v>
      </c>
      <c r="B392" s="27" t="s">
        <v>10</v>
      </c>
      <c r="C392" s="1" t="s">
        <v>54</v>
      </c>
      <c r="D392" s="1">
        <v>7</v>
      </c>
      <c r="E392" s="1">
        <v>0.25609999999999999</v>
      </c>
      <c r="F392" s="1">
        <v>11.5</v>
      </c>
      <c r="G392" s="2">
        <f t="shared" si="52"/>
        <v>2682.18</v>
      </c>
      <c r="H392" s="4">
        <v>945.68</v>
      </c>
      <c r="I392" s="4">
        <v>280.5</v>
      </c>
      <c r="J392" s="4">
        <v>1456</v>
      </c>
      <c r="K392" s="4">
        <f t="shared" si="47"/>
        <v>9.3046539999999993</v>
      </c>
      <c r="L392" s="38">
        <f t="shared" si="53"/>
        <v>6.798</v>
      </c>
      <c r="M392" s="4">
        <v>3.75</v>
      </c>
      <c r="N392" s="4">
        <v>3</v>
      </c>
      <c r="O392" s="4">
        <v>4.8000000000000001E-2</v>
      </c>
      <c r="P392" s="4">
        <f t="shared" si="48"/>
        <v>1.702</v>
      </c>
      <c r="Q392" s="4">
        <f t="shared" si="49"/>
        <v>20</v>
      </c>
      <c r="R392" s="4">
        <f t="shared" si="50"/>
        <v>0.80465399999999998</v>
      </c>
      <c r="S392" s="4">
        <f t="shared" si="51"/>
        <v>0.80465399999999998</v>
      </c>
      <c r="T392" s="4"/>
      <c r="U392" s="31"/>
    </row>
    <row r="393" spans="1:21" x14ac:dyDescent="0.15">
      <c r="A393" s="31">
        <v>97</v>
      </c>
      <c r="B393" s="27" t="s">
        <v>10</v>
      </c>
      <c r="C393" s="1" t="s">
        <v>730</v>
      </c>
      <c r="D393" s="1">
        <v>18</v>
      </c>
      <c r="E393" s="1">
        <v>0.48920000000000002</v>
      </c>
      <c r="F393" s="1">
        <v>38.880000000000003</v>
      </c>
      <c r="G393" s="2">
        <f t="shared" si="52"/>
        <v>5672.16</v>
      </c>
      <c r="H393" s="4">
        <v>5672.16</v>
      </c>
      <c r="I393" s="4"/>
      <c r="J393" s="4"/>
      <c r="K393" s="4">
        <f t="shared" si="47"/>
        <v>8.4996480000000005</v>
      </c>
      <c r="L393" s="38">
        <f t="shared" si="53"/>
        <v>6.798</v>
      </c>
      <c r="M393" s="4">
        <v>3.75</v>
      </c>
      <c r="N393" s="4">
        <v>3</v>
      </c>
      <c r="O393" s="4">
        <v>4.8000000000000001E-2</v>
      </c>
      <c r="P393" s="4"/>
      <c r="Q393" s="4">
        <f t="shared" si="49"/>
        <v>45.677999999999997</v>
      </c>
      <c r="R393" s="4">
        <f t="shared" si="50"/>
        <v>1.701648</v>
      </c>
      <c r="S393" s="4">
        <f t="shared" si="51"/>
        <v>1.701648</v>
      </c>
      <c r="T393" s="4"/>
      <c r="U393" s="31"/>
    </row>
    <row r="394" spans="1:21" x14ac:dyDescent="0.15">
      <c r="A394" s="31">
        <v>98</v>
      </c>
      <c r="B394" s="27" t="s">
        <v>10</v>
      </c>
      <c r="C394" s="1" t="s">
        <v>68</v>
      </c>
      <c r="D394" s="1">
        <v>9</v>
      </c>
      <c r="E394" s="1">
        <v>0.37659999999999999</v>
      </c>
      <c r="F394" s="1">
        <v>13</v>
      </c>
      <c r="G394" s="2">
        <f t="shared" si="52"/>
        <v>6775.44</v>
      </c>
      <c r="H394" s="4">
        <v>4858.4399999999996</v>
      </c>
      <c r="I394" s="4">
        <v>1917</v>
      </c>
      <c r="J394" s="4"/>
      <c r="K394" s="4">
        <f t="shared" ref="K394:K457" si="55">+L394+P394+R394</f>
        <v>9.0326319999999996</v>
      </c>
      <c r="L394" s="38">
        <f t="shared" si="53"/>
        <v>6.798</v>
      </c>
      <c r="M394" s="4">
        <v>3.75</v>
      </c>
      <c r="N394" s="4">
        <v>3</v>
      </c>
      <c r="O394" s="4">
        <v>4.8000000000000001E-2</v>
      </c>
      <c r="P394" s="4">
        <f t="shared" ref="P394:P437" si="56">20-F394-L394</f>
        <v>0.20200000000000001</v>
      </c>
      <c r="Q394" s="4">
        <f t="shared" ref="Q394:Q457" si="57">+L394+P394+F394</f>
        <v>20</v>
      </c>
      <c r="R394" s="4">
        <f t="shared" ref="R394:R457" si="58">+S394+T394</f>
        <v>2.032632</v>
      </c>
      <c r="S394" s="4">
        <f t="shared" si="51"/>
        <v>2.032632</v>
      </c>
      <c r="T394" s="4"/>
      <c r="U394" s="31"/>
    </row>
    <row r="395" spans="1:21" x14ac:dyDescent="0.15">
      <c r="A395" s="31">
        <v>99</v>
      </c>
      <c r="B395" s="27" t="s">
        <v>10</v>
      </c>
      <c r="C395" s="1" t="s">
        <v>731</v>
      </c>
      <c r="D395" s="1">
        <v>6</v>
      </c>
      <c r="E395" s="1">
        <v>0.19789999999999999</v>
      </c>
      <c r="F395" s="1">
        <v>48</v>
      </c>
      <c r="G395" s="2">
        <f t="shared" si="52"/>
        <v>4141.6000000000004</v>
      </c>
      <c r="H395" s="4">
        <v>2953.6</v>
      </c>
      <c r="I395" s="4">
        <v>1188</v>
      </c>
      <c r="J395" s="4"/>
      <c r="K395" s="4">
        <f t="shared" si="55"/>
        <v>7.2121599999999999</v>
      </c>
      <c r="L395" s="38">
        <f t="shared" si="53"/>
        <v>6.798</v>
      </c>
      <c r="M395" s="4">
        <v>3.75</v>
      </c>
      <c r="N395" s="4">
        <v>3</v>
      </c>
      <c r="O395" s="4">
        <v>4.8000000000000001E-2</v>
      </c>
      <c r="P395" s="4"/>
      <c r="Q395" s="4">
        <f t="shared" si="57"/>
        <v>54.798000000000002</v>
      </c>
      <c r="R395" s="4">
        <f t="shared" si="58"/>
        <v>0.41415999999999997</v>
      </c>
      <c r="S395" s="4"/>
      <c r="T395" s="4">
        <f t="shared" ref="T395:T449" si="59">0.0001*G395</f>
        <v>0.41415999999999997</v>
      </c>
      <c r="U395" s="31"/>
    </row>
    <row r="396" spans="1:21" x14ac:dyDescent="0.15">
      <c r="A396" s="31">
        <v>100</v>
      </c>
      <c r="B396" s="27" t="s">
        <v>10</v>
      </c>
      <c r="C396" s="1" t="s">
        <v>732</v>
      </c>
      <c r="D396" s="1">
        <v>20</v>
      </c>
      <c r="E396" s="1">
        <v>0.52290000000000003</v>
      </c>
      <c r="F396" s="1">
        <v>168.78</v>
      </c>
      <c r="G396" s="2">
        <f t="shared" si="52"/>
        <v>31695.27</v>
      </c>
      <c r="H396" s="4">
        <v>12478.77</v>
      </c>
      <c r="I396" s="4">
        <v>4789.5</v>
      </c>
      <c r="J396" s="4">
        <v>14427</v>
      </c>
      <c r="K396" s="4">
        <f t="shared" si="55"/>
        <v>9.9675270000000005</v>
      </c>
      <c r="L396" s="38">
        <f t="shared" si="53"/>
        <v>6.798</v>
      </c>
      <c r="M396" s="4">
        <v>3.75</v>
      </c>
      <c r="N396" s="4">
        <v>3</v>
      </c>
      <c r="O396" s="4">
        <v>4.8000000000000001E-2</v>
      </c>
      <c r="P396" s="4"/>
      <c r="Q396" s="4">
        <f t="shared" si="57"/>
        <v>175.578</v>
      </c>
      <c r="R396" s="4">
        <f t="shared" si="58"/>
        <v>3.169527</v>
      </c>
      <c r="S396" s="4"/>
      <c r="T396" s="4">
        <f t="shared" si="59"/>
        <v>3.169527</v>
      </c>
      <c r="U396" s="31"/>
    </row>
    <row r="397" spans="1:21" x14ac:dyDescent="0.15">
      <c r="A397" s="31">
        <v>101</v>
      </c>
      <c r="B397" s="27" t="s">
        <v>10</v>
      </c>
      <c r="C397" s="1" t="s">
        <v>733</v>
      </c>
      <c r="D397" s="1">
        <v>4</v>
      </c>
      <c r="E397" s="1">
        <v>0.15279999999999999</v>
      </c>
      <c r="F397" s="1">
        <v>51</v>
      </c>
      <c r="G397" s="2">
        <f t="shared" si="52"/>
        <v>2155.7199999999998</v>
      </c>
      <c r="H397" s="4">
        <v>2155.7199999999998</v>
      </c>
      <c r="I397" s="4"/>
      <c r="J397" s="4"/>
      <c r="K397" s="4">
        <f t="shared" si="55"/>
        <v>7.0135719999999999</v>
      </c>
      <c r="L397" s="38">
        <f t="shared" si="53"/>
        <v>6.798</v>
      </c>
      <c r="M397" s="4">
        <v>3.75</v>
      </c>
      <c r="N397" s="4">
        <v>3</v>
      </c>
      <c r="O397" s="4">
        <v>4.8000000000000001E-2</v>
      </c>
      <c r="P397" s="4"/>
      <c r="Q397" s="4">
        <f t="shared" si="57"/>
        <v>57.798000000000002</v>
      </c>
      <c r="R397" s="4">
        <f t="shared" si="58"/>
        <v>0.21557200000000001</v>
      </c>
      <c r="S397" s="4"/>
      <c r="T397" s="4">
        <f t="shared" si="59"/>
        <v>0.21557200000000001</v>
      </c>
      <c r="U397" s="31"/>
    </row>
    <row r="398" spans="1:21" x14ac:dyDescent="0.15">
      <c r="A398" s="31">
        <v>102</v>
      </c>
      <c r="B398" s="27" t="s">
        <v>10</v>
      </c>
      <c r="C398" s="1" t="s">
        <v>734</v>
      </c>
      <c r="D398" s="1">
        <v>21</v>
      </c>
      <c r="E398" s="1">
        <v>0.34720000000000001</v>
      </c>
      <c r="F398" s="1">
        <v>58</v>
      </c>
      <c r="G398" s="2">
        <f t="shared" si="52"/>
        <v>4754.75</v>
      </c>
      <c r="H398" s="4">
        <v>4754.75</v>
      </c>
      <c r="I398" s="4"/>
      <c r="J398" s="4"/>
      <c r="K398" s="4">
        <f t="shared" si="55"/>
        <v>7.2734750000000004</v>
      </c>
      <c r="L398" s="38">
        <f t="shared" si="53"/>
        <v>6.798</v>
      </c>
      <c r="M398" s="4">
        <v>3.75</v>
      </c>
      <c r="N398" s="4">
        <v>3</v>
      </c>
      <c r="O398" s="4">
        <v>4.8000000000000001E-2</v>
      </c>
      <c r="P398" s="4"/>
      <c r="Q398" s="4">
        <f t="shared" si="57"/>
        <v>64.798000000000002</v>
      </c>
      <c r="R398" s="4">
        <f t="shared" si="58"/>
        <v>0.47547499999999998</v>
      </c>
      <c r="S398" s="4"/>
      <c r="T398" s="4">
        <f t="shared" si="59"/>
        <v>0.47547499999999998</v>
      </c>
      <c r="U398" s="31"/>
    </row>
    <row r="399" spans="1:21" x14ac:dyDescent="0.15">
      <c r="A399" s="31">
        <v>103</v>
      </c>
      <c r="B399" s="27" t="s">
        <v>10</v>
      </c>
      <c r="C399" s="1" t="s">
        <v>24</v>
      </c>
      <c r="D399" s="1">
        <v>11</v>
      </c>
      <c r="E399" s="1">
        <v>0.3226</v>
      </c>
      <c r="F399" s="1">
        <v>117</v>
      </c>
      <c r="G399" s="2">
        <f t="shared" si="52"/>
        <v>2959.56</v>
      </c>
      <c r="H399" s="4">
        <v>2959.56</v>
      </c>
      <c r="I399" s="4"/>
      <c r="J399" s="4"/>
      <c r="K399" s="4">
        <f t="shared" si="55"/>
        <v>7.0939560000000004</v>
      </c>
      <c r="L399" s="38">
        <f t="shared" si="53"/>
        <v>6.798</v>
      </c>
      <c r="M399" s="4">
        <v>3.75</v>
      </c>
      <c r="N399" s="4">
        <v>3</v>
      </c>
      <c r="O399" s="4">
        <v>4.8000000000000001E-2</v>
      </c>
      <c r="P399" s="4"/>
      <c r="Q399" s="4">
        <f t="shared" si="57"/>
        <v>123.798</v>
      </c>
      <c r="R399" s="4">
        <f t="shared" si="58"/>
        <v>0.295956</v>
      </c>
      <c r="S399" s="4"/>
      <c r="T399" s="4">
        <f t="shared" si="59"/>
        <v>0.295956</v>
      </c>
      <c r="U399" s="31"/>
    </row>
    <row r="400" spans="1:21" x14ac:dyDescent="0.15">
      <c r="A400" s="31">
        <v>104</v>
      </c>
      <c r="B400" s="27" t="s">
        <v>10</v>
      </c>
      <c r="C400" s="1" t="s">
        <v>735</v>
      </c>
      <c r="D400" s="1">
        <v>2</v>
      </c>
      <c r="E400" s="1">
        <v>0.1183</v>
      </c>
      <c r="F400" s="1">
        <v>100.6</v>
      </c>
      <c r="G400" s="2">
        <f t="shared" si="52"/>
        <v>2921.19</v>
      </c>
      <c r="H400" s="2">
        <v>2809.19</v>
      </c>
      <c r="I400" s="2"/>
      <c r="J400" s="2">
        <v>112</v>
      </c>
      <c r="K400" s="2">
        <f t="shared" si="55"/>
        <v>7.0901189999999996</v>
      </c>
      <c r="L400" s="38">
        <f t="shared" si="53"/>
        <v>6.798</v>
      </c>
      <c r="M400" s="4">
        <v>3.75</v>
      </c>
      <c r="N400" s="4">
        <v>3</v>
      </c>
      <c r="O400" s="4">
        <v>4.8000000000000001E-2</v>
      </c>
      <c r="P400" s="4"/>
      <c r="Q400" s="4">
        <f t="shared" si="57"/>
        <v>107.398</v>
      </c>
      <c r="R400" s="4">
        <f t="shared" si="58"/>
        <v>0.29211900000000002</v>
      </c>
      <c r="S400" s="4"/>
      <c r="T400" s="4">
        <f t="shared" si="59"/>
        <v>0.29211900000000002</v>
      </c>
      <c r="U400" s="31"/>
    </row>
    <row r="401" spans="1:21" x14ac:dyDescent="0.15">
      <c r="A401" s="31">
        <v>105</v>
      </c>
      <c r="B401" s="27" t="s">
        <v>10</v>
      </c>
      <c r="C401" s="1" t="s">
        <v>736</v>
      </c>
      <c r="D401" s="1">
        <v>5</v>
      </c>
      <c r="E401" s="1">
        <v>0.27</v>
      </c>
      <c r="F401" s="1">
        <v>64.099999999999994</v>
      </c>
      <c r="G401" s="2">
        <f t="shared" si="52"/>
        <v>5516.59</v>
      </c>
      <c r="H401" s="4">
        <v>5516.59</v>
      </c>
      <c r="I401" s="4"/>
      <c r="J401" s="4"/>
      <c r="K401" s="4">
        <f t="shared" si="55"/>
        <v>7.3496589999999999</v>
      </c>
      <c r="L401" s="38">
        <f t="shared" si="53"/>
        <v>6.798</v>
      </c>
      <c r="M401" s="4">
        <v>3.75</v>
      </c>
      <c r="N401" s="4">
        <v>3</v>
      </c>
      <c r="O401" s="4">
        <v>4.8000000000000001E-2</v>
      </c>
      <c r="P401" s="4"/>
      <c r="Q401" s="4">
        <f t="shared" si="57"/>
        <v>70.897999999999996</v>
      </c>
      <c r="R401" s="4">
        <f t="shared" si="58"/>
        <v>0.55165900000000001</v>
      </c>
      <c r="S401" s="4"/>
      <c r="T401" s="4">
        <f t="shared" si="59"/>
        <v>0.55165900000000001</v>
      </c>
      <c r="U401" s="31"/>
    </row>
    <row r="402" spans="1:21" x14ac:dyDescent="0.15">
      <c r="A402" s="31">
        <v>106</v>
      </c>
      <c r="B402" s="27" t="s">
        <v>10</v>
      </c>
      <c r="C402" s="1" t="s">
        <v>737</v>
      </c>
      <c r="D402" s="1">
        <v>11</v>
      </c>
      <c r="E402" s="1">
        <v>0.25679999999999997</v>
      </c>
      <c r="F402" s="1">
        <v>37.909999999999997</v>
      </c>
      <c r="G402" s="2">
        <f t="shared" si="52"/>
        <v>11948.44</v>
      </c>
      <c r="H402" s="4">
        <v>9166.44</v>
      </c>
      <c r="I402" s="4">
        <v>2556</v>
      </c>
      <c r="J402" s="4">
        <v>226</v>
      </c>
      <c r="K402" s="4">
        <f t="shared" si="55"/>
        <v>10.382531999999999</v>
      </c>
      <c r="L402" s="38">
        <f t="shared" si="53"/>
        <v>6.798</v>
      </c>
      <c r="M402" s="4">
        <v>3.75</v>
      </c>
      <c r="N402" s="4">
        <v>3</v>
      </c>
      <c r="O402" s="4">
        <v>4.8000000000000001E-2</v>
      </c>
      <c r="P402" s="4"/>
      <c r="Q402" s="4">
        <f t="shared" si="57"/>
        <v>44.707999999999998</v>
      </c>
      <c r="R402" s="4">
        <f t="shared" si="58"/>
        <v>3.5845319999999998</v>
      </c>
      <c r="S402" s="4">
        <f t="shared" si="51"/>
        <v>3.5845319999999998</v>
      </c>
      <c r="T402" s="4"/>
      <c r="U402" s="31"/>
    </row>
    <row r="403" spans="1:21" x14ac:dyDescent="0.15">
      <c r="A403" s="31">
        <v>107</v>
      </c>
      <c r="B403" s="27" t="s">
        <v>10</v>
      </c>
      <c r="C403" s="1" t="s">
        <v>738</v>
      </c>
      <c r="D403" s="1">
        <v>17</v>
      </c>
      <c r="E403" s="1">
        <v>0.2616</v>
      </c>
      <c r="F403" s="1">
        <v>43</v>
      </c>
      <c r="G403" s="2">
        <f t="shared" si="52"/>
        <v>5957.08</v>
      </c>
      <c r="H403" s="4">
        <v>5040.08</v>
      </c>
      <c r="I403" s="4"/>
      <c r="J403" s="4">
        <v>917</v>
      </c>
      <c r="K403" s="4">
        <f t="shared" si="55"/>
        <v>8.5851240000000004</v>
      </c>
      <c r="L403" s="38">
        <f t="shared" si="53"/>
        <v>6.798</v>
      </c>
      <c r="M403" s="4">
        <v>3.75</v>
      </c>
      <c r="N403" s="4">
        <v>3</v>
      </c>
      <c r="O403" s="4">
        <v>4.8000000000000001E-2</v>
      </c>
      <c r="P403" s="4"/>
      <c r="Q403" s="4">
        <f t="shared" si="57"/>
        <v>49.798000000000002</v>
      </c>
      <c r="R403" s="4">
        <f t="shared" si="58"/>
        <v>1.7871239999999999</v>
      </c>
      <c r="S403" s="4">
        <f t="shared" si="51"/>
        <v>1.7871239999999999</v>
      </c>
      <c r="T403" s="4"/>
      <c r="U403" s="31"/>
    </row>
    <row r="404" spans="1:21" x14ac:dyDescent="0.15">
      <c r="A404" s="31">
        <v>108</v>
      </c>
      <c r="B404" s="27" t="s">
        <v>250</v>
      </c>
      <c r="C404" s="1" t="s">
        <v>739</v>
      </c>
      <c r="D404" s="1">
        <v>9</v>
      </c>
      <c r="E404" s="1">
        <v>0.25319999999999998</v>
      </c>
      <c r="F404" s="1">
        <v>23.52</v>
      </c>
      <c r="G404" s="2">
        <f t="shared" si="52"/>
        <v>5699.97</v>
      </c>
      <c r="H404" s="4">
        <v>5699.97</v>
      </c>
      <c r="I404" s="4"/>
      <c r="J404" s="4"/>
      <c r="K404" s="4">
        <f t="shared" si="55"/>
        <v>8.5079910000000005</v>
      </c>
      <c r="L404" s="38">
        <f t="shared" si="53"/>
        <v>6.798</v>
      </c>
      <c r="M404" s="4">
        <v>3.75</v>
      </c>
      <c r="N404" s="4">
        <v>3</v>
      </c>
      <c r="O404" s="4">
        <v>4.8000000000000001E-2</v>
      </c>
      <c r="P404" s="4"/>
      <c r="Q404" s="4">
        <f t="shared" si="57"/>
        <v>30.318000000000001</v>
      </c>
      <c r="R404" s="4">
        <f t="shared" si="58"/>
        <v>1.709991</v>
      </c>
      <c r="S404" s="4">
        <f t="shared" si="51"/>
        <v>1.709991</v>
      </c>
      <c r="T404" s="4"/>
      <c r="U404" s="31"/>
    </row>
    <row r="405" spans="1:21" x14ac:dyDescent="0.15">
      <c r="A405" s="31">
        <v>109</v>
      </c>
      <c r="B405" s="27" t="s">
        <v>250</v>
      </c>
      <c r="C405" s="1" t="s">
        <v>740</v>
      </c>
      <c r="D405" s="1">
        <v>5</v>
      </c>
      <c r="E405" s="1">
        <v>0.1149</v>
      </c>
      <c r="F405" s="1">
        <v>23.89</v>
      </c>
      <c r="G405" s="2">
        <f t="shared" si="52"/>
        <v>2554.3000000000002</v>
      </c>
      <c r="H405" s="4">
        <v>2554.3000000000002</v>
      </c>
      <c r="I405" s="4"/>
      <c r="J405" s="4"/>
      <c r="K405" s="4">
        <f t="shared" si="55"/>
        <v>7.5642899999999997</v>
      </c>
      <c r="L405" s="38">
        <f t="shared" si="53"/>
        <v>6.798</v>
      </c>
      <c r="M405" s="4">
        <v>3.75</v>
      </c>
      <c r="N405" s="4">
        <v>3</v>
      </c>
      <c r="O405" s="4">
        <v>4.8000000000000001E-2</v>
      </c>
      <c r="P405" s="4"/>
      <c r="Q405" s="4">
        <f t="shared" si="57"/>
        <v>30.687999999999999</v>
      </c>
      <c r="R405" s="4">
        <f t="shared" si="58"/>
        <v>0.76629000000000003</v>
      </c>
      <c r="S405" s="4">
        <f t="shared" si="51"/>
        <v>0.76629000000000003</v>
      </c>
      <c r="T405" s="4"/>
      <c r="U405" s="31"/>
    </row>
    <row r="406" spans="1:21" x14ac:dyDescent="0.15">
      <c r="A406" s="31">
        <v>110</v>
      </c>
      <c r="B406" s="27" t="s">
        <v>250</v>
      </c>
      <c r="C406" s="1" t="s">
        <v>741</v>
      </c>
      <c r="D406" s="1">
        <v>19</v>
      </c>
      <c r="E406" s="1">
        <v>0.34620000000000001</v>
      </c>
      <c r="F406" s="1">
        <v>177.24</v>
      </c>
      <c r="G406" s="2">
        <f t="shared" si="52"/>
        <v>14174.88</v>
      </c>
      <c r="H406" s="4">
        <v>8385.3799999999992</v>
      </c>
      <c r="I406" s="4">
        <v>3841.5</v>
      </c>
      <c r="J406" s="4">
        <v>1948</v>
      </c>
      <c r="K406" s="4">
        <f t="shared" si="55"/>
        <v>8.2154880000000006</v>
      </c>
      <c r="L406" s="38">
        <f t="shared" si="53"/>
        <v>6.798</v>
      </c>
      <c r="M406" s="4">
        <v>3.75</v>
      </c>
      <c r="N406" s="4">
        <v>3</v>
      </c>
      <c r="O406" s="4">
        <v>4.8000000000000001E-2</v>
      </c>
      <c r="P406" s="4"/>
      <c r="Q406" s="4">
        <f t="shared" si="57"/>
        <v>184.03800000000001</v>
      </c>
      <c r="R406" s="4">
        <f t="shared" si="58"/>
        <v>1.4174880000000001</v>
      </c>
      <c r="S406" s="4"/>
      <c r="T406" s="4">
        <f t="shared" si="59"/>
        <v>1.4174880000000001</v>
      </c>
      <c r="U406" s="31"/>
    </row>
    <row r="407" spans="1:21" x14ac:dyDescent="0.15">
      <c r="A407" s="31">
        <v>111</v>
      </c>
      <c r="B407" s="27" t="s">
        <v>250</v>
      </c>
      <c r="C407" s="1" t="s">
        <v>338</v>
      </c>
      <c r="D407" s="1">
        <v>5</v>
      </c>
      <c r="E407" s="1">
        <v>0.21010000000000001</v>
      </c>
      <c r="F407" s="1">
        <v>18.690000000000001</v>
      </c>
      <c r="G407" s="2">
        <f t="shared" si="52"/>
        <v>4184.8599999999997</v>
      </c>
      <c r="H407" s="4">
        <v>4184.8599999999997</v>
      </c>
      <c r="I407" s="4"/>
      <c r="J407" s="4"/>
      <c r="K407" s="4">
        <f t="shared" si="55"/>
        <v>8.0534579999999991</v>
      </c>
      <c r="L407" s="38">
        <f t="shared" si="53"/>
        <v>6.798</v>
      </c>
      <c r="M407" s="4">
        <v>3.75</v>
      </c>
      <c r="N407" s="4">
        <v>3</v>
      </c>
      <c r="O407" s="4">
        <v>4.8000000000000001E-2</v>
      </c>
      <c r="P407" s="4"/>
      <c r="Q407" s="4">
        <f t="shared" si="57"/>
        <v>25.488</v>
      </c>
      <c r="R407" s="4">
        <f t="shared" si="58"/>
        <v>1.255458</v>
      </c>
      <c r="S407" s="4">
        <f t="shared" si="51"/>
        <v>1.255458</v>
      </c>
      <c r="T407" s="4"/>
      <c r="U407" s="31"/>
    </row>
    <row r="408" spans="1:21" x14ac:dyDescent="0.15">
      <c r="A408" s="31">
        <v>112</v>
      </c>
      <c r="B408" s="27" t="s">
        <v>250</v>
      </c>
      <c r="C408" s="1" t="s">
        <v>742</v>
      </c>
      <c r="D408" s="1">
        <v>10</v>
      </c>
      <c r="E408" s="1">
        <v>0.62939999999999996</v>
      </c>
      <c r="F408" s="1">
        <v>63.9</v>
      </c>
      <c r="G408" s="2">
        <f t="shared" si="52"/>
        <v>25369.73</v>
      </c>
      <c r="H408" s="4">
        <v>6066.23</v>
      </c>
      <c r="I408" s="4">
        <v>9862.5</v>
      </c>
      <c r="J408" s="4">
        <v>9441</v>
      </c>
      <c r="K408" s="4">
        <f t="shared" si="55"/>
        <v>9.3349729999999997</v>
      </c>
      <c r="L408" s="38">
        <f t="shared" si="53"/>
        <v>6.798</v>
      </c>
      <c r="M408" s="4">
        <v>3.75</v>
      </c>
      <c r="N408" s="4">
        <v>3</v>
      </c>
      <c r="O408" s="4">
        <v>4.8000000000000001E-2</v>
      </c>
      <c r="P408" s="4"/>
      <c r="Q408" s="4">
        <f t="shared" si="57"/>
        <v>70.697999999999993</v>
      </c>
      <c r="R408" s="4">
        <f t="shared" si="58"/>
        <v>2.5369730000000001</v>
      </c>
      <c r="S408" s="4"/>
      <c r="T408" s="4">
        <f t="shared" si="59"/>
        <v>2.5369730000000001</v>
      </c>
      <c r="U408" s="31"/>
    </row>
    <row r="409" spans="1:21" x14ac:dyDescent="0.15">
      <c r="A409" s="31">
        <v>113</v>
      </c>
      <c r="B409" s="27" t="s">
        <v>250</v>
      </c>
      <c r="C409" s="1" t="s">
        <v>743</v>
      </c>
      <c r="D409" s="1">
        <v>13</v>
      </c>
      <c r="E409" s="1">
        <v>0.23319999999999999</v>
      </c>
      <c r="F409" s="1">
        <v>20.52</v>
      </c>
      <c r="G409" s="2">
        <f t="shared" si="52"/>
        <v>3371.58</v>
      </c>
      <c r="H409" s="4">
        <v>3371.58</v>
      </c>
      <c r="I409" s="4"/>
      <c r="J409" s="4"/>
      <c r="K409" s="4">
        <f t="shared" si="55"/>
        <v>7.8094739999999998</v>
      </c>
      <c r="L409" s="38">
        <f t="shared" si="53"/>
        <v>6.798</v>
      </c>
      <c r="M409" s="4">
        <v>3.75</v>
      </c>
      <c r="N409" s="4">
        <v>3</v>
      </c>
      <c r="O409" s="4">
        <v>4.8000000000000001E-2</v>
      </c>
      <c r="P409" s="4"/>
      <c r="Q409" s="4">
        <f t="shared" si="57"/>
        <v>27.318000000000001</v>
      </c>
      <c r="R409" s="4">
        <f t="shared" si="58"/>
        <v>1.011474</v>
      </c>
      <c r="S409" s="4">
        <f t="shared" si="51"/>
        <v>1.011474</v>
      </c>
      <c r="T409" s="4"/>
      <c r="U409" s="31"/>
    </row>
    <row r="410" spans="1:21" x14ac:dyDescent="0.15">
      <c r="A410" s="31">
        <v>114</v>
      </c>
      <c r="B410" s="27" t="s">
        <v>250</v>
      </c>
      <c r="C410" s="1" t="s">
        <v>744</v>
      </c>
      <c r="D410" s="1">
        <v>3</v>
      </c>
      <c r="E410" s="1">
        <v>0.24790000000000001</v>
      </c>
      <c r="F410" s="1">
        <v>27</v>
      </c>
      <c r="G410" s="2">
        <f t="shared" si="52"/>
        <v>5847.94</v>
      </c>
      <c r="H410" s="4">
        <v>5847.94</v>
      </c>
      <c r="I410" s="4"/>
      <c r="J410" s="4"/>
      <c r="K410" s="4">
        <f t="shared" si="55"/>
        <v>8.5523819999999997</v>
      </c>
      <c r="L410" s="38">
        <f t="shared" si="53"/>
        <v>6.798</v>
      </c>
      <c r="M410" s="4">
        <v>3.75</v>
      </c>
      <c r="N410" s="4">
        <v>3</v>
      </c>
      <c r="O410" s="4">
        <v>4.8000000000000001E-2</v>
      </c>
      <c r="P410" s="4"/>
      <c r="Q410" s="4">
        <f t="shared" si="57"/>
        <v>33.798000000000002</v>
      </c>
      <c r="R410" s="4">
        <f t="shared" si="58"/>
        <v>1.7543820000000001</v>
      </c>
      <c r="S410" s="4">
        <f t="shared" si="51"/>
        <v>1.7543820000000001</v>
      </c>
      <c r="T410" s="4"/>
      <c r="U410" s="31"/>
    </row>
    <row r="411" spans="1:21" x14ac:dyDescent="0.15">
      <c r="A411" s="31">
        <v>115</v>
      </c>
      <c r="B411" s="27" t="s">
        <v>250</v>
      </c>
      <c r="C411" s="1" t="s">
        <v>289</v>
      </c>
      <c r="D411" s="1">
        <v>12</v>
      </c>
      <c r="E411" s="1">
        <v>0.17649999999999999</v>
      </c>
      <c r="F411" s="1">
        <v>15.59</v>
      </c>
      <c r="G411" s="2">
        <f t="shared" si="52"/>
        <v>1384.66</v>
      </c>
      <c r="H411" s="4">
        <v>1384.66</v>
      </c>
      <c r="I411" s="4"/>
      <c r="J411" s="4"/>
      <c r="K411" s="4">
        <f t="shared" si="55"/>
        <v>7.2133979999999998</v>
      </c>
      <c r="L411" s="38">
        <f t="shared" si="53"/>
        <v>6.798</v>
      </c>
      <c r="M411" s="4">
        <v>3.75</v>
      </c>
      <c r="N411" s="4">
        <v>3</v>
      </c>
      <c r="O411" s="4">
        <v>4.8000000000000001E-2</v>
      </c>
      <c r="P411" s="4"/>
      <c r="Q411" s="4">
        <f t="shared" si="57"/>
        <v>22.388000000000002</v>
      </c>
      <c r="R411" s="4">
        <f t="shared" si="58"/>
        <v>0.41539799999999999</v>
      </c>
      <c r="S411" s="4">
        <f t="shared" si="51"/>
        <v>0.41539799999999999</v>
      </c>
      <c r="T411" s="4"/>
      <c r="U411" s="31"/>
    </row>
    <row r="412" spans="1:21" x14ac:dyDescent="0.15">
      <c r="A412" s="31">
        <v>116</v>
      </c>
      <c r="B412" s="27" t="s">
        <v>250</v>
      </c>
      <c r="C412" s="1" t="s">
        <v>251</v>
      </c>
      <c r="D412" s="1">
        <v>5</v>
      </c>
      <c r="E412" s="1">
        <v>0.15049999999999999</v>
      </c>
      <c r="F412" s="1">
        <v>14.88</v>
      </c>
      <c r="G412" s="2">
        <f t="shared" si="52"/>
        <v>2345.23</v>
      </c>
      <c r="H412" s="4">
        <v>2345.23</v>
      </c>
      <c r="I412" s="4"/>
      <c r="J412" s="4"/>
      <c r="K412" s="4">
        <f t="shared" si="55"/>
        <v>7.5015689999999999</v>
      </c>
      <c r="L412" s="38">
        <f t="shared" si="53"/>
        <v>6.798</v>
      </c>
      <c r="M412" s="4">
        <v>3.75</v>
      </c>
      <c r="N412" s="4">
        <v>3</v>
      </c>
      <c r="O412" s="4">
        <v>4.8000000000000001E-2</v>
      </c>
      <c r="P412" s="4"/>
      <c r="Q412" s="4">
        <f t="shared" si="57"/>
        <v>21.678000000000001</v>
      </c>
      <c r="R412" s="4">
        <f t="shared" si="58"/>
        <v>0.703569</v>
      </c>
      <c r="S412" s="4">
        <f t="shared" si="51"/>
        <v>0.703569</v>
      </c>
      <c r="T412" s="4"/>
      <c r="U412" s="31"/>
    </row>
    <row r="413" spans="1:21" x14ac:dyDescent="0.15">
      <c r="A413" s="31">
        <v>117</v>
      </c>
      <c r="B413" s="27" t="s">
        <v>250</v>
      </c>
      <c r="C413" s="1" t="s">
        <v>745</v>
      </c>
      <c r="D413" s="1">
        <v>8</v>
      </c>
      <c r="E413" s="1">
        <v>0.25159999999999999</v>
      </c>
      <c r="F413" s="1">
        <v>31.33</v>
      </c>
      <c r="G413" s="2">
        <f t="shared" si="52"/>
        <v>6064.64</v>
      </c>
      <c r="H413" s="4">
        <v>6064.64</v>
      </c>
      <c r="I413" s="4"/>
      <c r="J413" s="4"/>
      <c r="K413" s="4">
        <f t="shared" si="55"/>
        <v>8.6173920000000006</v>
      </c>
      <c r="L413" s="38">
        <f t="shared" si="53"/>
        <v>6.798</v>
      </c>
      <c r="M413" s="4">
        <v>3.75</v>
      </c>
      <c r="N413" s="4">
        <v>3</v>
      </c>
      <c r="O413" s="4">
        <v>4.8000000000000001E-2</v>
      </c>
      <c r="P413" s="4"/>
      <c r="Q413" s="4">
        <f t="shared" si="57"/>
        <v>38.128</v>
      </c>
      <c r="R413" s="4">
        <f t="shared" si="58"/>
        <v>1.8193919999999999</v>
      </c>
      <c r="S413" s="4">
        <f t="shared" si="51"/>
        <v>1.8193919999999999</v>
      </c>
      <c r="T413" s="4"/>
      <c r="U413" s="31"/>
    </row>
    <row r="414" spans="1:21" x14ac:dyDescent="0.15">
      <c r="A414" s="31">
        <v>118</v>
      </c>
      <c r="B414" s="27" t="s">
        <v>250</v>
      </c>
      <c r="C414" s="1" t="s">
        <v>746</v>
      </c>
      <c r="D414" s="1">
        <v>6</v>
      </c>
      <c r="E414" s="1">
        <v>0.26029999999999998</v>
      </c>
      <c r="F414" s="1">
        <v>29.67</v>
      </c>
      <c r="G414" s="2">
        <f t="shared" si="52"/>
        <v>6004.51</v>
      </c>
      <c r="H414" s="4">
        <v>6004.51</v>
      </c>
      <c r="I414" s="4"/>
      <c r="J414" s="4"/>
      <c r="K414" s="4">
        <f t="shared" si="55"/>
        <v>8.5993530000000007</v>
      </c>
      <c r="L414" s="38">
        <f t="shared" si="53"/>
        <v>6.798</v>
      </c>
      <c r="M414" s="4">
        <v>3.75</v>
      </c>
      <c r="N414" s="4">
        <v>3</v>
      </c>
      <c r="O414" s="4">
        <v>4.8000000000000001E-2</v>
      </c>
      <c r="P414" s="4"/>
      <c r="Q414" s="4">
        <f t="shared" si="57"/>
        <v>36.468000000000004</v>
      </c>
      <c r="R414" s="4">
        <f t="shared" si="58"/>
        <v>1.801353</v>
      </c>
      <c r="S414" s="4">
        <f t="shared" si="51"/>
        <v>1.801353</v>
      </c>
      <c r="T414" s="4"/>
      <c r="U414" s="31"/>
    </row>
    <row r="415" spans="1:21" x14ac:dyDescent="0.15">
      <c r="A415" s="31">
        <v>119</v>
      </c>
      <c r="B415" s="27" t="s">
        <v>250</v>
      </c>
      <c r="C415" s="1" t="s">
        <v>747</v>
      </c>
      <c r="D415" s="1">
        <v>12</v>
      </c>
      <c r="E415" s="1">
        <v>0.31430000000000002</v>
      </c>
      <c r="F415" s="1">
        <v>24.84</v>
      </c>
      <c r="G415" s="2">
        <f t="shared" si="52"/>
        <v>2463.1799999999998</v>
      </c>
      <c r="H415" s="4">
        <v>2463.1799999999998</v>
      </c>
      <c r="I415" s="4"/>
      <c r="J415" s="4"/>
      <c r="K415" s="4">
        <f t="shared" si="55"/>
        <v>7.5369539999999997</v>
      </c>
      <c r="L415" s="38">
        <f t="shared" si="53"/>
        <v>6.798</v>
      </c>
      <c r="M415" s="4">
        <v>3.75</v>
      </c>
      <c r="N415" s="4">
        <v>3</v>
      </c>
      <c r="O415" s="4">
        <v>4.8000000000000001E-2</v>
      </c>
      <c r="P415" s="4"/>
      <c r="Q415" s="4">
        <f t="shared" si="57"/>
        <v>31.638000000000002</v>
      </c>
      <c r="R415" s="4">
        <f t="shared" si="58"/>
        <v>0.738954</v>
      </c>
      <c r="S415" s="4">
        <f t="shared" si="51"/>
        <v>0.738954</v>
      </c>
      <c r="T415" s="4"/>
      <c r="U415" s="31"/>
    </row>
    <row r="416" spans="1:21" x14ac:dyDescent="0.15">
      <c r="A416" s="31">
        <v>120</v>
      </c>
      <c r="B416" s="27" t="s">
        <v>250</v>
      </c>
      <c r="C416" s="1" t="s">
        <v>303</v>
      </c>
      <c r="D416" s="1">
        <v>7</v>
      </c>
      <c r="E416" s="1">
        <v>0.19209999999999999</v>
      </c>
      <c r="F416" s="1">
        <v>16.78</v>
      </c>
      <c r="G416" s="2">
        <f t="shared" si="52"/>
        <v>4696.0200000000004</v>
      </c>
      <c r="H416" s="4">
        <v>4322.5200000000004</v>
      </c>
      <c r="I416" s="4">
        <v>373.5</v>
      </c>
      <c r="J416" s="4"/>
      <c r="K416" s="4">
        <f t="shared" si="55"/>
        <v>8.2068060000000003</v>
      </c>
      <c r="L416" s="38">
        <f t="shared" si="53"/>
        <v>6.798</v>
      </c>
      <c r="M416" s="4">
        <v>3.75</v>
      </c>
      <c r="N416" s="4">
        <v>3</v>
      </c>
      <c r="O416" s="4">
        <v>4.8000000000000001E-2</v>
      </c>
      <c r="P416" s="4"/>
      <c r="Q416" s="4">
        <f t="shared" si="57"/>
        <v>23.577999999999999</v>
      </c>
      <c r="R416" s="4">
        <f t="shared" si="58"/>
        <v>1.408806</v>
      </c>
      <c r="S416" s="4">
        <f t="shared" si="51"/>
        <v>1.408806</v>
      </c>
      <c r="T416" s="4"/>
      <c r="U416" s="31"/>
    </row>
    <row r="417" spans="1:21" x14ac:dyDescent="0.15">
      <c r="A417" s="31">
        <v>121</v>
      </c>
      <c r="B417" s="27" t="s">
        <v>250</v>
      </c>
      <c r="C417" s="1" t="s">
        <v>748</v>
      </c>
      <c r="D417" s="1">
        <v>8</v>
      </c>
      <c r="E417" s="1">
        <v>0.21340000000000001</v>
      </c>
      <c r="F417" s="1">
        <v>35.42</v>
      </c>
      <c r="G417" s="2">
        <f t="shared" si="52"/>
        <v>4226.1099999999997</v>
      </c>
      <c r="H417" s="4">
        <v>4226.1099999999997</v>
      </c>
      <c r="I417" s="4"/>
      <c r="J417" s="4"/>
      <c r="K417" s="4">
        <f t="shared" si="55"/>
        <v>8.0658329999999996</v>
      </c>
      <c r="L417" s="38">
        <f t="shared" si="53"/>
        <v>6.798</v>
      </c>
      <c r="M417" s="4">
        <v>3.75</v>
      </c>
      <c r="N417" s="4">
        <v>3</v>
      </c>
      <c r="O417" s="4">
        <v>4.8000000000000001E-2</v>
      </c>
      <c r="P417" s="4"/>
      <c r="Q417" s="4">
        <f t="shared" si="57"/>
        <v>42.218000000000004</v>
      </c>
      <c r="R417" s="4">
        <f t="shared" si="58"/>
        <v>1.267833</v>
      </c>
      <c r="S417" s="4">
        <f t="shared" si="51"/>
        <v>1.267833</v>
      </c>
      <c r="T417" s="4"/>
      <c r="U417" s="31"/>
    </row>
    <row r="418" spans="1:21" x14ac:dyDescent="0.15">
      <c r="A418" s="31">
        <v>122</v>
      </c>
      <c r="B418" s="27" t="s">
        <v>250</v>
      </c>
      <c r="C418" s="1" t="s">
        <v>749</v>
      </c>
      <c r="D418" s="1">
        <v>15</v>
      </c>
      <c r="E418" s="1">
        <v>0.26350000000000001</v>
      </c>
      <c r="F418" s="1">
        <v>36.24</v>
      </c>
      <c r="G418" s="2">
        <f t="shared" si="52"/>
        <v>8083.2</v>
      </c>
      <c r="H418" s="4">
        <v>4449.2</v>
      </c>
      <c r="I418" s="4">
        <v>1671</v>
      </c>
      <c r="J418" s="4">
        <v>1963</v>
      </c>
      <c r="K418" s="4">
        <f t="shared" si="55"/>
        <v>9.2229600000000005</v>
      </c>
      <c r="L418" s="38">
        <f t="shared" si="53"/>
        <v>6.798</v>
      </c>
      <c r="M418" s="4">
        <v>3.75</v>
      </c>
      <c r="N418" s="4">
        <v>3</v>
      </c>
      <c r="O418" s="4">
        <v>4.8000000000000001E-2</v>
      </c>
      <c r="P418" s="4"/>
      <c r="Q418" s="4">
        <f t="shared" si="57"/>
        <v>43.037999999999997</v>
      </c>
      <c r="R418" s="4">
        <f t="shared" si="58"/>
        <v>2.42496</v>
      </c>
      <c r="S418" s="4">
        <f t="shared" ref="S418:S481" si="60">+G418*0.0003</f>
        <v>2.42496</v>
      </c>
      <c r="T418" s="4"/>
      <c r="U418" s="31"/>
    </row>
    <row r="419" spans="1:21" x14ac:dyDescent="0.15">
      <c r="A419" s="31">
        <v>123</v>
      </c>
      <c r="B419" s="27" t="s">
        <v>250</v>
      </c>
      <c r="C419" s="1" t="s">
        <v>750</v>
      </c>
      <c r="D419" s="1">
        <v>13</v>
      </c>
      <c r="E419" s="1">
        <v>0.3155</v>
      </c>
      <c r="F419" s="1">
        <v>59.12</v>
      </c>
      <c r="G419" s="2">
        <f t="shared" si="52"/>
        <v>5659.72</v>
      </c>
      <c r="H419" s="4">
        <v>2350.7199999999998</v>
      </c>
      <c r="I419" s="4">
        <v>3309</v>
      </c>
      <c r="J419" s="4"/>
      <c r="K419" s="4">
        <f t="shared" si="55"/>
        <v>7.3639720000000004</v>
      </c>
      <c r="L419" s="38">
        <f t="shared" si="53"/>
        <v>6.798</v>
      </c>
      <c r="M419" s="4">
        <v>3.75</v>
      </c>
      <c r="N419" s="4">
        <v>3</v>
      </c>
      <c r="O419" s="4">
        <v>4.8000000000000001E-2</v>
      </c>
      <c r="P419" s="4"/>
      <c r="Q419" s="4">
        <f t="shared" si="57"/>
        <v>65.918000000000006</v>
      </c>
      <c r="R419" s="4">
        <f t="shared" si="58"/>
        <v>0.56597200000000003</v>
      </c>
      <c r="S419" s="4"/>
      <c r="T419" s="4">
        <f t="shared" si="59"/>
        <v>0.56597200000000003</v>
      </c>
      <c r="U419" s="31"/>
    </row>
    <row r="420" spans="1:21" x14ac:dyDescent="0.15">
      <c r="A420" s="31">
        <v>124</v>
      </c>
      <c r="B420" s="27" t="s">
        <v>250</v>
      </c>
      <c r="C420" s="1" t="s">
        <v>751</v>
      </c>
      <c r="D420" s="1">
        <v>14</v>
      </c>
      <c r="E420" s="1">
        <v>0.2346</v>
      </c>
      <c r="F420" s="1">
        <v>23.98</v>
      </c>
      <c r="G420" s="2">
        <f t="shared" si="52"/>
        <v>14449.66</v>
      </c>
      <c r="H420" s="4">
        <v>2985.66</v>
      </c>
      <c r="I420" s="4">
        <v>6039</v>
      </c>
      <c r="J420" s="4">
        <v>5425</v>
      </c>
      <c r="K420" s="4">
        <f t="shared" si="55"/>
        <v>11.132898000000001</v>
      </c>
      <c r="L420" s="38">
        <f t="shared" si="53"/>
        <v>6.798</v>
      </c>
      <c r="M420" s="4">
        <v>3.75</v>
      </c>
      <c r="N420" s="4">
        <v>3</v>
      </c>
      <c r="O420" s="4">
        <v>4.8000000000000001E-2</v>
      </c>
      <c r="P420" s="4"/>
      <c r="Q420" s="4">
        <f t="shared" si="57"/>
        <v>30.777999999999999</v>
      </c>
      <c r="R420" s="4">
        <f t="shared" si="58"/>
        <v>4.3348979999999999</v>
      </c>
      <c r="S420" s="4">
        <f t="shared" si="60"/>
        <v>4.3348979999999999</v>
      </c>
      <c r="T420" s="4"/>
      <c r="U420" s="31"/>
    </row>
    <row r="421" spans="1:21" x14ac:dyDescent="0.15">
      <c r="A421" s="31">
        <v>125</v>
      </c>
      <c r="B421" s="27" t="s">
        <v>250</v>
      </c>
      <c r="C421" s="1" t="s">
        <v>752</v>
      </c>
      <c r="D421" s="1">
        <v>15</v>
      </c>
      <c r="E421" s="1">
        <v>0.29249999999999998</v>
      </c>
      <c r="F421" s="1">
        <v>48.66</v>
      </c>
      <c r="G421" s="2">
        <f t="shared" si="52"/>
        <v>4480.01</v>
      </c>
      <c r="H421" s="4">
        <v>4480.01</v>
      </c>
      <c r="I421" s="4"/>
      <c r="J421" s="4"/>
      <c r="K421" s="4">
        <f t="shared" si="55"/>
        <v>7.2460009999999997</v>
      </c>
      <c r="L421" s="38">
        <f t="shared" si="53"/>
        <v>6.798</v>
      </c>
      <c r="M421" s="4">
        <v>3.75</v>
      </c>
      <c r="N421" s="4">
        <v>3</v>
      </c>
      <c r="O421" s="4">
        <v>4.8000000000000001E-2</v>
      </c>
      <c r="P421" s="4"/>
      <c r="Q421" s="4">
        <f t="shared" si="57"/>
        <v>55.457999999999998</v>
      </c>
      <c r="R421" s="4">
        <f t="shared" si="58"/>
        <v>0.44800099999999998</v>
      </c>
      <c r="S421" s="4"/>
      <c r="T421" s="4">
        <f t="shared" si="59"/>
        <v>0.44800099999999998</v>
      </c>
      <c r="U421" s="31"/>
    </row>
    <row r="422" spans="1:21" x14ac:dyDescent="0.15">
      <c r="A422" s="31">
        <v>126</v>
      </c>
      <c r="B422" s="27" t="s">
        <v>26</v>
      </c>
      <c r="C422" s="1" t="s">
        <v>753</v>
      </c>
      <c r="D422" s="1">
        <v>41</v>
      </c>
      <c r="E422" s="1">
        <v>0.68799999999999994</v>
      </c>
      <c r="F422" s="1">
        <v>49.93</v>
      </c>
      <c r="G422" s="2">
        <f t="shared" si="52"/>
        <v>20790</v>
      </c>
      <c r="H422" s="4">
        <v>14944</v>
      </c>
      <c r="I422" s="4">
        <v>1197</v>
      </c>
      <c r="J422" s="4">
        <v>4649</v>
      </c>
      <c r="K422" s="4">
        <f t="shared" si="55"/>
        <v>8.8770000000000007</v>
      </c>
      <c r="L422" s="38">
        <f t="shared" si="53"/>
        <v>6.798</v>
      </c>
      <c r="M422" s="4">
        <v>3.75</v>
      </c>
      <c r="N422" s="4">
        <v>3</v>
      </c>
      <c r="O422" s="4">
        <v>4.8000000000000001E-2</v>
      </c>
      <c r="P422" s="4"/>
      <c r="Q422" s="4">
        <f t="shared" si="57"/>
        <v>56.728000000000002</v>
      </c>
      <c r="R422" s="4">
        <f t="shared" si="58"/>
        <v>2.0790000000000002</v>
      </c>
      <c r="S422" s="4"/>
      <c r="T422" s="4">
        <f t="shared" si="59"/>
        <v>2.0790000000000002</v>
      </c>
      <c r="U422" s="31"/>
    </row>
    <row r="423" spans="1:21" x14ac:dyDescent="0.15">
      <c r="A423" s="31">
        <v>127</v>
      </c>
      <c r="B423" s="27" t="s">
        <v>26</v>
      </c>
      <c r="C423" s="1" t="s">
        <v>754</v>
      </c>
      <c r="D423" s="1">
        <v>34</v>
      </c>
      <c r="E423" s="1">
        <v>0.55900000000000005</v>
      </c>
      <c r="F423" s="1">
        <v>56.68</v>
      </c>
      <c r="G423" s="2">
        <f t="shared" si="52"/>
        <v>11188</v>
      </c>
      <c r="H423" s="4">
        <v>11188</v>
      </c>
      <c r="I423" s="4"/>
      <c r="J423" s="4"/>
      <c r="K423" s="4">
        <f t="shared" si="55"/>
        <v>7.9168000000000003</v>
      </c>
      <c r="L423" s="38">
        <f t="shared" si="53"/>
        <v>6.798</v>
      </c>
      <c r="M423" s="4">
        <v>3.75</v>
      </c>
      <c r="N423" s="4">
        <v>3</v>
      </c>
      <c r="O423" s="4">
        <v>4.8000000000000001E-2</v>
      </c>
      <c r="P423" s="4"/>
      <c r="Q423" s="4">
        <f t="shared" si="57"/>
        <v>63.478000000000002</v>
      </c>
      <c r="R423" s="4">
        <f t="shared" si="58"/>
        <v>1.1188</v>
      </c>
      <c r="S423" s="4"/>
      <c r="T423" s="4">
        <f t="shared" si="59"/>
        <v>1.1188</v>
      </c>
      <c r="U423" s="31"/>
    </row>
    <row r="424" spans="1:21" x14ac:dyDescent="0.15">
      <c r="A424" s="31">
        <v>128</v>
      </c>
      <c r="B424" s="27" t="s">
        <v>26</v>
      </c>
      <c r="C424" s="1" t="s">
        <v>755</v>
      </c>
      <c r="D424" s="1">
        <v>13</v>
      </c>
      <c r="E424" s="1">
        <v>0.221</v>
      </c>
      <c r="F424" s="1">
        <v>22.9</v>
      </c>
      <c r="G424" s="2">
        <f t="shared" si="52"/>
        <v>2941</v>
      </c>
      <c r="H424" s="4">
        <v>2941</v>
      </c>
      <c r="I424" s="4"/>
      <c r="J424" s="4"/>
      <c r="K424" s="4">
        <f t="shared" si="55"/>
        <v>7.6802999999999999</v>
      </c>
      <c r="L424" s="38">
        <f t="shared" si="53"/>
        <v>6.798</v>
      </c>
      <c r="M424" s="4">
        <v>3.75</v>
      </c>
      <c r="N424" s="4">
        <v>3</v>
      </c>
      <c r="O424" s="4">
        <v>4.8000000000000001E-2</v>
      </c>
      <c r="P424" s="4"/>
      <c r="Q424" s="4">
        <f t="shared" si="57"/>
        <v>29.698</v>
      </c>
      <c r="R424" s="4">
        <f t="shared" si="58"/>
        <v>0.88229999999999997</v>
      </c>
      <c r="S424" s="4">
        <f t="shared" si="60"/>
        <v>0.88229999999999997</v>
      </c>
      <c r="T424" s="4"/>
      <c r="U424" s="31"/>
    </row>
    <row r="425" spans="1:21" x14ac:dyDescent="0.15">
      <c r="A425" s="31">
        <v>129</v>
      </c>
      <c r="B425" s="27" t="s">
        <v>26</v>
      </c>
      <c r="C425" s="1" t="s">
        <v>53</v>
      </c>
      <c r="D425" s="1">
        <v>11</v>
      </c>
      <c r="E425" s="1">
        <v>0.113</v>
      </c>
      <c r="F425" s="1">
        <v>11.35</v>
      </c>
      <c r="G425" s="2">
        <f t="shared" ref="G425:G488" si="61">H425+I425+J425</f>
        <v>19029</v>
      </c>
      <c r="H425" s="4">
        <v>2342</v>
      </c>
      <c r="I425" s="4">
        <v>2647</v>
      </c>
      <c r="J425" s="4">
        <v>14040</v>
      </c>
      <c r="K425" s="4">
        <f t="shared" si="55"/>
        <v>14.358700000000001</v>
      </c>
      <c r="L425" s="38">
        <f t="shared" ref="L425:L488" si="62">+M425+N425+O425</f>
        <v>6.798</v>
      </c>
      <c r="M425" s="4">
        <v>3.75</v>
      </c>
      <c r="N425" s="4">
        <v>3</v>
      </c>
      <c r="O425" s="4">
        <v>4.8000000000000001E-2</v>
      </c>
      <c r="P425" s="4">
        <f t="shared" si="56"/>
        <v>1.8520000000000001</v>
      </c>
      <c r="Q425" s="4">
        <f t="shared" si="57"/>
        <v>20</v>
      </c>
      <c r="R425" s="4">
        <f t="shared" si="58"/>
        <v>5.7087000000000003</v>
      </c>
      <c r="S425" s="4">
        <f t="shared" si="60"/>
        <v>5.7087000000000003</v>
      </c>
      <c r="T425" s="4"/>
      <c r="U425" s="31"/>
    </row>
    <row r="426" spans="1:21" x14ac:dyDescent="0.15">
      <c r="A426" s="31">
        <v>130</v>
      </c>
      <c r="B426" s="27" t="s">
        <v>26</v>
      </c>
      <c r="C426" s="1" t="s">
        <v>756</v>
      </c>
      <c r="D426" s="1">
        <v>37</v>
      </c>
      <c r="E426" s="1">
        <v>0.51700000000000002</v>
      </c>
      <c r="F426" s="1">
        <v>20.399999999999999</v>
      </c>
      <c r="G426" s="2">
        <f t="shared" si="61"/>
        <v>34857</v>
      </c>
      <c r="H426" s="4">
        <v>8988</v>
      </c>
      <c r="I426" s="4">
        <v>10717</v>
      </c>
      <c r="J426" s="4">
        <v>15152</v>
      </c>
      <c r="K426" s="4">
        <f t="shared" si="55"/>
        <v>17.255099999999999</v>
      </c>
      <c r="L426" s="38">
        <f t="shared" si="62"/>
        <v>6.798</v>
      </c>
      <c r="M426" s="4">
        <v>3.75</v>
      </c>
      <c r="N426" s="4">
        <v>3</v>
      </c>
      <c r="O426" s="4">
        <v>4.8000000000000001E-2</v>
      </c>
      <c r="P426" s="4"/>
      <c r="Q426" s="4">
        <f t="shared" si="57"/>
        <v>27.198</v>
      </c>
      <c r="R426" s="4">
        <f t="shared" si="58"/>
        <v>10.457100000000001</v>
      </c>
      <c r="S426" s="4">
        <f t="shared" si="60"/>
        <v>10.457100000000001</v>
      </c>
      <c r="T426" s="4"/>
      <c r="U426" s="31"/>
    </row>
    <row r="427" spans="1:21" x14ac:dyDescent="0.15">
      <c r="A427" s="31">
        <v>131</v>
      </c>
      <c r="B427" s="27" t="s">
        <v>26</v>
      </c>
      <c r="C427" s="1" t="s">
        <v>757</v>
      </c>
      <c r="D427" s="1">
        <v>26</v>
      </c>
      <c r="E427" s="1">
        <v>0.43</v>
      </c>
      <c r="F427" s="1">
        <v>58.42</v>
      </c>
      <c r="G427" s="2">
        <f t="shared" si="61"/>
        <v>7450</v>
      </c>
      <c r="H427" s="4">
        <v>7450</v>
      </c>
      <c r="I427" s="4"/>
      <c r="J427" s="4"/>
      <c r="K427" s="4">
        <f t="shared" si="55"/>
        <v>7.5430000000000001</v>
      </c>
      <c r="L427" s="38">
        <f t="shared" si="62"/>
        <v>6.798</v>
      </c>
      <c r="M427" s="4">
        <v>3.75</v>
      </c>
      <c r="N427" s="4">
        <v>3</v>
      </c>
      <c r="O427" s="4">
        <v>4.8000000000000001E-2</v>
      </c>
      <c r="P427" s="4"/>
      <c r="Q427" s="4">
        <f t="shared" si="57"/>
        <v>65.218000000000004</v>
      </c>
      <c r="R427" s="4">
        <f t="shared" si="58"/>
        <v>0.745</v>
      </c>
      <c r="S427" s="4"/>
      <c r="T427" s="4">
        <f t="shared" si="59"/>
        <v>0.745</v>
      </c>
      <c r="U427" s="31"/>
    </row>
    <row r="428" spans="1:21" x14ac:dyDescent="0.15">
      <c r="A428" s="31">
        <v>132</v>
      </c>
      <c r="B428" s="27" t="s">
        <v>26</v>
      </c>
      <c r="C428" s="1" t="s">
        <v>39</v>
      </c>
      <c r="D428" s="1">
        <v>30</v>
      </c>
      <c r="E428" s="1">
        <v>0.503</v>
      </c>
      <c r="F428" s="1">
        <v>9.9</v>
      </c>
      <c r="G428" s="2">
        <f t="shared" si="61"/>
        <v>7520</v>
      </c>
      <c r="H428" s="4">
        <v>7374</v>
      </c>
      <c r="I428" s="4"/>
      <c r="J428" s="4">
        <v>146</v>
      </c>
      <c r="K428" s="4">
        <f t="shared" si="55"/>
        <v>12.356</v>
      </c>
      <c r="L428" s="38">
        <f t="shared" si="62"/>
        <v>6.798</v>
      </c>
      <c r="M428" s="4">
        <v>3.75</v>
      </c>
      <c r="N428" s="4">
        <v>3</v>
      </c>
      <c r="O428" s="4">
        <v>4.8000000000000001E-2</v>
      </c>
      <c r="P428" s="4">
        <f t="shared" si="56"/>
        <v>3.302</v>
      </c>
      <c r="Q428" s="4">
        <f t="shared" si="57"/>
        <v>20</v>
      </c>
      <c r="R428" s="4">
        <f t="shared" si="58"/>
        <v>2.2559999999999998</v>
      </c>
      <c r="S428" s="4">
        <f t="shared" si="60"/>
        <v>2.2559999999999998</v>
      </c>
      <c r="T428" s="4"/>
      <c r="U428" s="31"/>
    </row>
    <row r="429" spans="1:21" x14ac:dyDescent="0.15">
      <c r="A429" s="31">
        <v>133</v>
      </c>
      <c r="B429" s="27" t="s">
        <v>26</v>
      </c>
      <c r="C429" s="1" t="s">
        <v>27</v>
      </c>
      <c r="D429" s="1">
        <v>14</v>
      </c>
      <c r="E429" s="1">
        <v>0.15</v>
      </c>
      <c r="F429" s="1">
        <v>7.04</v>
      </c>
      <c r="G429" s="2">
        <f t="shared" si="61"/>
        <v>17649</v>
      </c>
      <c r="H429" s="4">
        <v>3442</v>
      </c>
      <c r="I429" s="4"/>
      <c r="J429" s="4">
        <v>14207</v>
      </c>
      <c r="K429" s="4">
        <f t="shared" si="55"/>
        <v>18.2547</v>
      </c>
      <c r="L429" s="38">
        <f t="shared" si="62"/>
        <v>6.798</v>
      </c>
      <c r="M429" s="4">
        <v>3.75</v>
      </c>
      <c r="N429" s="4">
        <v>3</v>
      </c>
      <c r="O429" s="4">
        <v>4.8000000000000001E-2</v>
      </c>
      <c r="P429" s="4">
        <f t="shared" si="56"/>
        <v>6.1619999999999999</v>
      </c>
      <c r="Q429" s="4">
        <f t="shared" si="57"/>
        <v>20</v>
      </c>
      <c r="R429" s="4">
        <f t="shared" si="58"/>
        <v>5.2946999999999997</v>
      </c>
      <c r="S429" s="4">
        <f t="shared" si="60"/>
        <v>5.2946999999999997</v>
      </c>
      <c r="T429" s="4"/>
      <c r="U429" s="31"/>
    </row>
    <row r="430" spans="1:21" x14ac:dyDescent="0.15">
      <c r="A430" s="31">
        <v>134</v>
      </c>
      <c r="B430" s="27" t="s">
        <v>26</v>
      </c>
      <c r="C430" s="1" t="s">
        <v>758</v>
      </c>
      <c r="D430" s="1">
        <v>17</v>
      </c>
      <c r="E430" s="1">
        <v>0.27100000000000002</v>
      </c>
      <c r="F430" s="1">
        <v>24.71</v>
      </c>
      <c r="G430" s="2">
        <f t="shared" si="61"/>
        <v>3235</v>
      </c>
      <c r="H430" s="4">
        <v>2944</v>
      </c>
      <c r="I430" s="4">
        <v>291</v>
      </c>
      <c r="J430" s="4"/>
      <c r="K430" s="4">
        <f t="shared" si="55"/>
        <v>7.7685000000000004</v>
      </c>
      <c r="L430" s="38">
        <f t="shared" si="62"/>
        <v>6.798</v>
      </c>
      <c r="M430" s="4">
        <v>3.75</v>
      </c>
      <c r="N430" s="4">
        <v>3</v>
      </c>
      <c r="O430" s="4">
        <v>4.8000000000000001E-2</v>
      </c>
      <c r="P430" s="4"/>
      <c r="Q430" s="4">
        <f t="shared" si="57"/>
        <v>31.507999999999999</v>
      </c>
      <c r="R430" s="4">
        <f t="shared" si="58"/>
        <v>0.97050000000000003</v>
      </c>
      <c r="S430" s="4">
        <f t="shared" si="60"/>
        <v>0.97050000000000003</v>
      </c>
      <c r="T430" s="4"/>
      <c r="U430" s="31"/>
    </row>
    <row r="431" spans="1:21" x14ac:dyDescent="0.15">
      <c r="A431" s="31">
        <v>135</v>
      </c>
      <c r="B431" s="27" t="s">
        <v>26</v>
      </c>
      <c r="C431" s="1" t="s">
        <v>759</v>
      </c>
      <c r="D431" s="1">
        <v>16</v>
      </c>
      <c r="E431" s="1">
        <v>0.26600000000000001</v>
      </c>
      <c r="F431" s="1">
        <v>25.19</v>
      </c>
      <c r="G431" s="2">
        <f t="shared" si="61"/>
        <v>3171</v>
      </c>
      <c r="H431" s="4">
        <v>2484</v>
      </c>
      <c r="I431" s="4">
        <v>687</v>
      </c>
      <c r="J431" s="4"/>
      <c r="K431" s="4">
        <f t="shared" si="55"/>
        <v>7.7492999999999999</v>
      </c>
      <c r="L431" s="38">
        <f t="shared" si="62"/>
        <v>6.798</v>
      </c>
      <c r="M431" s="4">
        <v>3.75</v>
      </c>
      <c r="N431" s="4">
        <v>3</v>
      </c>
      <c r="O431" s="4">
        <v>4.8000000000000001E-2</v>
      </c>
      <c r="P431" s="4"/>
      <c r="Q431" s="4">
        <f t="shared" si="57"/>
        <v>31.988</v>
      </c>
      <c r="R431" s="4">
        <f t="shared" si="58"/>
        <v>0.95130000000000003</v>
      </c>
      <c r="S431" s="4">
        <f t="shared" si="60"/>
        <v>0.95130000000000003</v>
      </c>
      <c r="T431" s="4"/>
      <c r="U431" s="31"/>
    </row>
    <row r="432" spans="1:21" x14ac:dyDescent="0.15">
      <c r="A432" s="31">
        <v>136</v>
      </c>
      <c r="B432" s="27" t="s">
        <v>26</v>
      </c>
      <c r="C432" s="1" t="s">
        <v>41</v>
      </c>
      <c r="D432" s="1">
        <v>11</v>
      </c>
      <c r="E432" s="1">
        <v>0.17799999999999999</v>
      </c>
      <c r="F432" s="1">
        <v>10</v>
      </c>
      <c r="G432" s="2">
        <f t="shared" si="61"/>
        <v>4098</v>
      </c>
      <c r="H432" s="4">
        <v>4098</v>
      </c>
      <c r="I432" s="4"/>
      <c r="J432" s="4"/>
      <c r="K432" s="4">
        <f t="shared" si="55"/>
        <v>11.2294</v>
      </c>
      <c r="L432" s="38">
        <f t="shared" si="62"/>
        <v>6.798</v>
      </c>
      <c r="M432" s="4">
        <v>3.75</v>
      </c>
      <c r="N432" s="4">
        <v>3</v>
      </c>
      <c r="O432" s="4">
        <v>4.8000000000000001E-2</v>
      </c>
      <c r="P432" s="4">
        <f t="shared" si="56"/>
        <v>3.202</v>
      </c>
      <c r="Q432" s="4">
        <f t="shared" si="57"/>
        <v>20</v>
      </c>
      <c r="R432" s="4">
        <f t="shared" si="58"/>
        <v>1.2294</v>
      </c>
      <c r="S432" s="4">
        <f t="shared" si="60"/>
        <v>1.2294</v>
      </c>
      <c r="T432" s="4"/>
      <c r="U432" s="31"/>
    </row>
    <row r="433" spans="1:21" x14ac:dyDescent="0.15">
      <c r="A433" s="31">
        <v>137</v>
      </c>
      <c r="B433" s="27" t="s">
        <v>26</v>
      </c>
      <c r="C433" s="1" t="s">
        <v>760</v>
      </c>
      <c r="D433" s="1">
        <v>15</v>
      </c>
      <c r="E433" s="1">
        <v>0.22</v>
      </c>
      <c r="F433" s="1">
        <v>37.92</v>
      </c>
      <c r="G433" s="2">
        <f t="shared" si="61"/>
        <v>2856</v>
      </c>
      <c r="H433" s="4">
        <v>2856</v>
      </c>
      <c r="I433" s="4"/>
      <c r="J433" s="4"/>
      <c r="K433" s="4">
        <f t="shared" si="55"/>
        <v>7.6547999999999998</v>
      </c>
      <c r="L433" s="38">
        <f t="shared" si="62"/>
        <v>6.798</v>
      </c>
      <c r="M433" s="4">
        <v>3.75</v>
      </c>
      <c r="N433" s="4">
        <v>3</v>
      </c>
      <c r="O433" s="4">
        <v>4.8000000000000001E-2</v>
      </c>
      <c r="P433" s="4"/>
      <c r="Q433" s="4">
        <f t="shared" si="57"/>
        <v>44.718000000000004</v>
      </c>
      <c r="R433" s="4">
        <f t="shared" si="58"/>
        <v>0.85680000000000001</v>
      </c>
      <c r="S433" s="4">
        <f t="shared" si="60"/>
        <v>0.85680000000000001</v>
      </c>
      <c r="T433" s="4"/>
      <c r="U433" s="31"/>
    </row>
    <row r="434" spans="1:21" x14ac:dyDescent="0.15">
      <c r="A434" s="31">
        <v>138</v>
      </c>
      <c r="B434" s="27" t="s">
        <v>26</v>
      </c>
      <c r="C434" s="1" t="s">
        <v>761</v>
      </c>
      <c r="D434" s="1">
        <v>17</v>
      </c>
      <c r="E434" s="1">
        <v>0.34200000000000003</v>
      </c>
      <c r="F434" s="1">
        <v>36.22</v>
      </c>
      <c r="G434" s="2">
        <f t="shared" si="61"/>
        <v>6358</v>
      </c>
      <c r="H434" s="4">
        <v>6358</v>
      </c>
      <c r="I434" s="4"/>
      <c r="J434" s="4"/>
      <c r="K434" s="4">
        <f t="shared" si="55"/>
        <v>8.7053999999999991</v>
      </c>
      <c r="L434" s="38">
        <f t="shared" si="62"/>
        <v>6.798</v>
      </c>
      <c r="M434" s="4">
        <v>3.75</v>
      </c>
      <c r="N434" s="4">
        <v>3</v>
      </c>
      <c r="O434" s="4">
        <v>4.8000000000000001E-2</v>
      </c>
      <c r="P434" s="4"/>
      <c r="Q434" s="4">
        <f t="shared" si="57"/>
        <v>43.018000000000001</v>
      </c>
      <c r="R434" s="4">
        <f t="shared" si="58"/>
        <v>1.9074</v>
      </c>
      <c r="S434" s="4">
        <f t="shared" si="60"/>
        <v>1.9074</v>
      </c>
      <c r="T434" s="4"/>
      <c r="U434" s="31"/>
    </row>
    <row r="435" spans="1:21" x14ac:dyDescent="0.15">
      <c r="A435" s="31">
        <v>139</v>
      </c>
      <c r="B435" s="27" t="s">
        <v>26</v>
      </c>
      <c r="C435" s="1" t="s">
        <v>762</v>
      </c>
      <c r="D435" s="1">
        <v>21</v>
      </c>
      <c r="E435" s="1">
        <v>0.23899999999999999</v>
      </c>
      <c r="F435" s="1">
        <v>33.79</v>
      </c>
      <c r="G435" s="2">
        <f t="shared" si="61"/>
        <v>1858</v>
      </c>
      <c r="H435" s="4">
        <v>1738</v>
      </c>
      <c r="I435" s="4">
        <v>120</v>
      </c>
      <c r="J435" s="4"/>
      <c r="K435" s="4">
        <f t="shared" si="55"/>
        <v>7.3554000000000004</v>
      </c>
      <c r="L435" s="38">
        <f t="shared" si="62"/>
        <v>6.798</v>
      </c>
      <c r="M435" s="4">
        <v>3.75</v>
      </c>
      <c r="N435" s="4">
        <v>3</v>
      </c>
      <c r="O435" s="4">
        <v>4.8000000000000001E-2</v>
      </c>
      <c r="P435" s="4"/>
      <c r="Q435" s="4">
        <f t="shared" si="57"/>
        <v>40.588000000000001</v>
      </c>
      <c r="R435" s="4">
        <f t="shared" si="58"/>
        <v>0.55740000000000001</v>
      </c>
      <c r="S435" s="4">
        <f t="shared" si="60"/>
        <v>0.55740000000000001</v>
      </c>
      <c r="T435" s="4"/>
      <c r="U435" s="31"/>
    </row>
    <row r="436" spans="1:21" x14ac:dyDescent="0.15">
      <c r="A436" s="31">
        <v>140</v>
      </c>
      <c r="B436" s="27" t="s">
        <v>26</v>
      </c>
      <c r="C436" s="1" t="s">
        <v>763</v>
      </c>
      <c r="D436" s="1">
        <v>21</v>
      </c>
      <c r="E436" s="1">
        <v>0.21099999999999999</v>
      </c>
      <c r="F436" s="1">
        <v>24.8</v>
      </c>
      <c r="G436" s="2">
        <f t="shared" si="61"/>
        <v>5379</v>
      </c>
      <c r="H436" s="4">
        <v>5379</v>
      </c>
      <c r="I436" s="4"/>
      <c r="J436" s="4"/>
      <c r="K436" s="4">
        <f t="shared" si="55"/>
        <v>8.4116999999999997</v>
      </c>
      <c r="L436" s="38">
        <f t="shared" si="62"/>
        <v>6.798</v>
      </c>
      <c r="M436" s="4">
        <v>3.75</v>
      </c>
      <c r="N436" s="4">
        <v>3</v>
      </c>
      <c r="O436" s="4">
        <v>4.8000000000000001E-2</v>
      </c>
      <c r="P436" s="4"/>
      <c r="Q436" s="4">
        <f t="shared" si="57"/>
        <v>31.597999999999999</v>
      </c>
      <c r="R436" s="4">
        <f t="shared" si="58"/>
        <v>1.6136999999999999</v>
      </c>
      <c r="S436" s="4">
        <f t="shared" si="60"/>
        <v>1.6136999999999999</v>
      </c>
      <c r="T436" s="4"/>
      <c r="U436" s="31"/>
    </row>
    <row r="437" spans="1:21" x14ac:dyDescent="0.15">
      <c r="A437" s="31">
        <v>141</v>
      </c>
      <c r="B437" s="27" t="s">
        <v>26</v>
      </c>
      <c r="C437" s="1" t="s">
        <v>47</v>
      </c>
      <c r="D437" s="1">
        <v>8</v>
      </c>
      <c r="E437" s="1">
        <v>0.17799999999999999</v>
      </c>
      <c r="F437" s="1">
        <v>10.7</v>
      </c>
      <c r="G437" s="2">
        <f t="shared" si="61"/>
        <v>30929</v>
      </c>
      <c r="H437" s="4">
        <v>3129</v>
      </c>
      <c r="I437" s="4">
        <v>8157</v>
      </c>
      <c r="J437" s="4">
        <v>19643</v>
      </c>
      <c r="K437" s="4">
        <f t="shared" si="55"/>
        <v>18.578700000000001</v>
      </c>
      <c r="L437" s="38">
        <f t="shared" si="62"/>
        <v>6.798</v>
      </c>
      <c r="M437" s="4">
        <v>3.75</v>
      </c>
      <c r="N437" s="4">
        <v>3</v>
      </c>
      <c r="O437" s="4">
        <v>4.8000000000000001E-2</v>
      </c>
      <c r="P437" s="4">
        <f t="shared" si="56"/>
        <v>2.5019999999999998</v>
      </c>
      <c r="Q437" s="4">
        <f t="shared" si="57"/>
        <v>20</v>
      </c>
      <c r="R437" s="4">
        <f t="shared" si="58"/>
        <v>9.2787000000000006</v>
      </c>
      <c r="S437" s="4">
        <f t="shared" si="60"/>
        <v>9.2787000000000006</v>
      </c>
      <c r="T437" s="4"/>
      <c r="U437" s="31"/>
    </row>
    <row r="438" spans="1:21" x14ac:dyDescent="0.15">
      <c r="A438" s="31">
        <v>142</v>
      </c>
      <c r="B438" s="27" t="s">
        <v>764</v>
      </c>
      <c r="C438" s="1" t="s">
        <v>765</v>
      </c>
      <c r="D438" s="1">
        <v>45</v>
      </c>
      <c r="E438" s="1">
        <v>0.75760000000000005</v>
      </c>
      <c r="F438" s="1">
        <v>35.21</v>
      </c>
      <c r="G438" s="2">
        <f t="shared" si="61"/>
        <v>16467.39</v>
      </c>
      <c r="H438" s="4">
        <v>15304.39</v>
      </c>
      <c r="I438" s="4"/>
      <c r="J438" s="4">
        <v>1163</v>
      </c>
      <c r="K438" s="4">
        <f t="shared" si="55"/>
        <v>11.738217000000001</v>
      </c>
      <c r="L438" s="38">
        <f t="shared" si="62"/>
        <v>6.798</v>
      </c>
      <c r="M438" s="4">
        <v>3.75</v>
      </c>
      <c r="N438" s="4">
        <v>3</v>
      </c>
      <c r="O438" s="4">
        <v>4.8000000000000001E-2</v>
      </c>
      <c r="P438" s="4"/>
      <c r="Q438" s="4">
        <f t="shared" si="57"/>
        <v>42.008000000000003</v>
      </c>
      <c r="R438" s="4">
        <f t="shared" si="58"/>
        <v>4.9402169999999996</v>
      </c>
      <c r="S438" s="4">
        <f t="shared" si="60"/>
        <v>4.9402169999999996</v>
      </c>
      <c r="T438" s="4"/>
      <c r="U438" s="31"/>
    </row>
    <row r="439" spans="1:21" x14ac:dyDescent="0.15">
      <c r="A439" s="31">
        <v>143</v>
      </c>
      <c r="B439" s="27" t="s">
        <v>764</v>
      </c>
      <c r="C439" s="1" t="s">
        <v>766</v>
      </c>
      <c r="D439" s="1">
        <v>23</v>
      </c>
      <c r="E439" s="1">
        <v>0.34570000000000001</v>
      </c>
      <c r="F439" s="1">
        <v>79.930000000000007</v>
      </c>
      <c r="G439" s="2">
        <f t="shared" si="61"/>
        <v>4872.72</v>
      </c>
      <c r="H439" s="4">
        <v>4445.22</v>
      </c>
      <c r="I439" s="4">
        <v>427.5</v>
      </c>
      <c r="J439" s="4"/>
      <c r="K439" s="4">
        <f t="shared" si="55"/>
        <v>7.285272</v>
      </c>
      <c r="L439" s="38">
        <f t="shared" si="62"/>
        <v>6.798</v>
      </c>
      <c r="M439" s="4">
        <v>3.75</v>
      </c>
      <c r="N439" s="4">
        <v>3</v>
      </c>
      <c r="O439" s="4">
        <v>4.8000000000000001E-2</v>
      </c>
      <c r="P439" s="4"/>
      <c r="Q439" s="4">
        <f t="shared" si="57"/>
        <v>86.727999999999994</v>
      </c>
      <c r="R439" s="4">
        <f t="shared" si="58"/>
        <v>0.48727199999999998</v>
      </c>
      <c r="S439" s="4"/>
      <c r="T439" s="4">
        <f t="shared" si="59"/>
        <v>0.48727199999999998</v>
      </c>
      <c r="U439" s="31"/>
    </row>
    <row r="440" spans="1:21" x14ac:dyDescent="0.15">
      <c r="A440" s="31">
        <v>144</v>
      </c>
      <c r="B440" s="27" t="s">
        <v>764</v>
      </c>
      <c r="C440" s="1" t="s">
        <v>767</v>
      </c>
      <c r="D440" s="1">
        <v>0</v>
      </c>
      <c r="E440" s="1">
        <v>0.51070000000000004</v>
      </c>
      <c r="F440" s="1">
        <v>37.51</v>
      </c>
      <c r="G440" s="2">
        <f t="shared" si="61"/>
        <v>0</v>
      </c>
      <c r="H440" s="4">
        <v>0</v>
      </c>
      <c r="I440" s="4"/>
      <c r="J440" s="4"/>
      <c r="K440" s="4">
        <f t="shared" si="55"/>
        <v>6.798</v>
      </c>
      <c r="L440" s="38">
        <f t="shared" si="62"/>
        <v>6.798</v>
      </c>
      <c r="M440" s="4">
        <v>3.75</v>
      </c>
      <c r="N440" s="4">
        <v>3</v>
      </c>
      <c r="O440" s="4">
        <v>4.8000000000000001E-2</v>
      </c>
      <c r="P440" s="4"/>
      <c r="Q440" s="4">
        <f t="shared" si="57"/>
        <v>44.308</v>
      </c>
      <c r="R440" s="4">
        <f t="shared" si="58"/>
        <v>0</v>
      </c>
      <c r="S440" s="4">
        <f t="shared" si="60"/>
        <v>0</v>
      </c>
      <c r="T440" s="4"/>
      <c r="U440" s="31"/>
    </row>
    <row r="441" spans="1:21" x14ac:dyDescent="0.15">
      <c r="A441" s="31">
        <v>145</v>
      </c>
      <c r="B441" s="27" t="s">
        <v>764</v>
      </c>
      <c r="C441" s="1" t="s">
        <v>768</v>
      </c>
      <c r="D441" s="1">
        <v>17</v>
      </c>
      <c r="E441" s="1">
        <v>0.30959999999999999</v>
      </c>
      <c r="F441" s="1">
        <v>49.06</v>
      </c>
      <c r="G441" s="2">
        <f t="shared" si="61"/>
        <v>1324.83</v>
      </c>
      <c r="H441" s="4">
        <v>1324.83</v>
      </c>
      <c r="I441" s="4"/>
      <c r="J441" s="4"/>
      <c r="K441" s="4">
        <f t="shared" si="55"/>
        <v>6.9304829999999997</v>
      </c>
      <c r="L441" s="38">
        <f t="shared" si="62"/>
        <v>6.798</v>
      </c>
      <c r="M441" s="4">
        <v>3.75</v>
      </c>
      <c r="N441" s="4">
        <v>3</v>
      </c>
      <c r="O441" s="4">
        <v>4.8000000000000001E-2</v>
      </c>
      <c r="P441" s="4"/>
      <c r="Q441" s="4">
        <f t="shared" si="57"/>
        <v>55.857999999999997</v>
      </c>
      <c r="R441" s="4">
        <f t="shared" si="58"/>
        <v>0.13248299999999999</v>
      </c>
      <c r="S441" s="4"/>
      <c r="T441" s="4">
        <f t="shared" si="59"/>
        <v>0.13248299999999999</v>
      </c>
      <c r="U441" s="31"/>
    </row>
    <row r="442" spans="1:21" x14ac:dyDescent="0.15">
      <c r="A442" s="31">
        <v>146</v>
      </c>
      <c r="B442" s="27" t="s">
        <v>764</v>
      </c>
      <c r="C442" s="1" t="s">
        <v>769</v>
      </c>
      <c r="D442" s="1">
        <v>14</v>
      </c>
      <c r="E442" s="1">
        <v>0.27889999999999998</v>
      </c>
      <c r="F442" s="1">
        <v>23.3</v>
      </c>
      <c r="G442" s="2">
        <f t="shared" si="61"/>
        <v>5327.32</v>
      </c>
      <c r="H442" s="4">
        <v>5327.32</v>
      </c>
      <c r="I442" s="4"/>
      <c r="J442" s="4"/>
      <c r="K442" s="4">
        <f t="shared" si="55"/>
        <v>8.3961959999999998</v>
      </c>
      <c r="L442" s="38">
        <f t="shared" si="62"/>
        <v>6.798</v>
      </c>
      <c r="M442" s="4">
        <v>3.75</v>
      </c>
      <c r="N442" s="4">
        <v>3</v>
      </c>
      <c r="O442" s="4">
        <v>4.8000000000000001E-2</v>
      </c>
      <c r="P442" s="4"/>
      <c r="Q442" s="4">
        <f t="shared" si="57"/>
        <v>30.097999999999999</v>
      </c>
      <c r="R442" s="4">
        <f t="shared" si="58"/>
        <v>1.5981959999999999</v>
      </c>
      <c r="S442" s="4">
        <f t="shared" si="60"/>
        <v>1.5981959999999999</v>
      </c>
      <c r="T442" s="4"/>
      <c r="U442" s="31"/>
    </row>
    <row r="443" spans="1:21" x14ac:dyDescent="0.15">
      <c r="A443" s="31">
        <v>147</v>
      </c>
      <c r="B443" s="27" t="s">
        <v>764</v>
      </c>
      <c r="C443" s="1" t="s">
        <v>770</v>
      </c>
      <c r="D443" s="1">
        <v>17</v>
      </c>
      <c r="E443" s="1">
        <v>0.32490000000000002</v>
      </c>
      <c r="F443" s="1">
        <v>99.47</v>
      </c>
      <c r="G443" s="2">
        <f t="shared" si="61"/>
        <v>29620.14</v>
      </c>
      <c r="H443" s="4">
        <v>4279.6400000000003</v>
      </c>
      <c r="I443" s="4">
        <v>14623.5</v>
      </c>
      <c r="J443" s="4">
        <v>10717</v>
      </c>
      <c r="K443" s="4">
        <f t="shared" si="55"/>
        <v>9.760014</v>
      </c>
      <c r="L443" s="38">
        <f t="shared" si="62"/>
        <v>6.798</v>
      </c>
      <c r="M443" s="4">
        <v>3.75</v>
      </c>
      <c r="N443" s="4">
        <v>3</v>
      </c>
      <c r="O443" s="4">
        <v>4.8000000000000001E-2</v>
      </c>
      <c r="P443" s="4"/>
      <c r="Q443" s="4">
        <f t="shared" si="57"/>
        <v>106.268</v>
      </c>
      <c r="R443" s="4">
        <f t="shared" si="58"/>
        <v>2.9620139999999999</v>
      </c>
      <c r="S443" s="4"/>
      <c r="T443" s="4">
        <f t="shared" si="59"/>
        <v>2.9620139999999999</v>
      </c>
      <c r="U443" s="31"/>
    </row>
    <row r="444" spans="1:21" x14ac:dyDescent="0.15">
      <c r="A444" s="31">
        <v>148</v>
      </c>
      <c r="B444" s="27" t="s">
        <v>764</v>
      </c>
      <c r="C444" s="1" t="s">
        <v>771</v>
      </c>
      <c r="D444" s="1">
        <v>21</v>
      </c>
      <c r="E444" s="1">
        <v>0.3332</v>
      </c>
      <c r="F444" s="1">
        <v>82.09</v>
      </c>
      <c r="G444" s="2">
        <f t="shared" si="61"/>
        <v>26330.799999999999</v>
      </c>
      <c r="H444" s="4">
        <v>4639.3</v>
      </c>
      <c r="I444" s="4">
        <v>20128.5</v>
      </c>
      <c r="J444" s="4">
        <v>1563</v>
      </c>
      <c r="K444" s="4">
        <f t="shared" si="55"/>
        <v>9.4310799999999997</v>
      </c>
      <c r="L444" s="38">
        <f t="shared" si="62"/>
        <v>6.798</v>
      </c>
      <c r="M444" s="4">
        <v>3.75</v>
      </c>
      <c r="N444" s="4">
        <v>3</v>
      </c>
      <c r="O444" s="4">
        <v>4.8000000000000001E-2</v>
      </c>
      <c r="P444" s="4"/>
      <c r="Q444" s="4">
        <f t="shared" si="57"/>
        <v>88.888000000000005</v>
      </c>
      <c r="R444" s="4">
        <f t="shared" si="58"/>
        <v>2.6330800000000001</v>
      </c>
      <c r="S444" s="4"/>
      <c r="T444" s="4">
        <f t="shared" si="59"/>
        <v>2.6330800000000001</v>
      </c>
      <c r="U444" s="31"/>
    </row>
    <row r="445" spans="1:21" x14ac:dyDescent="0.15">
      <c r="A445" s="31">
        <v>149</v>
      </c>
      <c r="B445" s="27" t="s">
        <v>246</v>
      </c>
      <c r="C445" s="35" t="s">
        <v>772</v>
      </c>
      <c r="D445" s="42">
        <v>12</v>
      </c>
      <c r="E445" s="42">
        <v>0.22109999999999999</v>
      </c>
      <c r="F445" s="1">
        <v>28.87</v>
      </c>
      <c r="G445" s="2">
        <f t="shared" si="61"/>
        <v>11952.83</v>
      </c>
      <c r="H445" s="36">
        <v>5508.83</v>
      </c>
      <c r="I445" s="36"/>
      <c r="J445" s="36">
        <v>6444</v>
      </c>
      <c r="K445" s="36">
        <f t="shared" si="55"/>
        <v>10.383849</v>
      </c>
      <c r="L445" s="38">
        <f t="shared" si="62"/>
        <v>6.798</v>
      </c>
      <c r="M445" s="4">
        <v>3.75</v>
      </c>
      <c r="N445" s="4">
        <v>3</v>
      </c>
      <c r="O445" s="4">
        <v>4.8000000000000001E-2</v>
      </c>
      <c r="P445" s="4"/>
      <c r="Q445" s="4">
        <f t="shared" si="57"/>
        <v>35.667999999999999</v>
      </c>
      <c r="R445" s="4">
        <f t="shared" si="58"/>
        <v>3.5858490000000001</v>
      </c>
      <c r="S445" s="4">
        <f t="shared" si="60"/>
        <v>3.5858490000000001</v>
      </c>
      <c r="T445" s="4"/>
      <c r="U445" s="31"/>
    </row>
    <row r="446" spans="1:21" x14ac:dyDescent="0.15">
      <c r="A446" s="31">
        <v>150</v>
      </c>
      <c r="B446" s="27" t="s">
        <v>246</v>
      </c>
      <c r="C446" s="35" t="s">
        <v>773</v>
      </c>
      <c r="D446" s="42">
        <v>5</v>
      </c>
      <c r="E446" s="42">
        <v>0.35110000000000002</v>
      </c>
      <c r="F446" s="1">
        <v>31.33</v>
      </c>
      <c r="G446" s="2">
        <f t="shared" si="61"/>
        <v>7200.66</v>
      </c>
      <c r="H446" s="36">
        <v>7200.66</v>
      </c>
      <c r="I446" s="36"/>
      <c r="J446" s="36"/>
      <c r="K446" s="36">
        <f t="shared" si="55"/>
        <v>8.9581979999999994</v>
      </c>
      <c r="L446" s="38">
        <f t="shared" si="62"/>
        <v>6.798</v>
      </c>
      <c r="M446" s="4">
        <v>3.75</v>
      </c>
      <c r="N446" s="4">
        <v>3</v>
      </c>
      <c r="O446" s="4">
        <v>4.8000000000000001E-2</v>
      </c>
      <c r="P446" s="4"/>
      <c r="Q446" s="4">
        <f t="shared" si="57"/>
        <v>38.128</v>
      </c>
      <c r="R446" s="4">
        <f t="shared" si="58"/>
        <v>2.1601979999999998</v>
      </c>
      <c r="S446" s="4">
        <f t="shared" si="60"/>
        <v>2.1601979999999998</v>
      </c>
      <c r="T446" s="4"/>
      <c r="U446" s="31"/>
    </row>
    <row r="447" spans="1:21" x14ac:dyDescent="0.15">
      <c r="A447" s="31">
        <v>151</v>
      </c>
      <c r="B447" s="27" t="s">
        <v>246</v>
      </c>
      <c r="C447" s="35" t="s">
        <v>774</v>
      </c>
      <c r="D447" s="42">
        <v>13</v>
      </c>
      <c r="E447" s="42">
        <v>0.58599999999999997</v>
      </c>
      <c r="F447" s="1">
        <v>21.54</v>
      </c>
      <c r="G447" s="2">
        <f t="shared" si="61"/>
        <v>8629.69</v>
      </c>
      <c r="H447" s="36">
        <v>5430.19</v>
      </c>
      <c r="I447" s="36">
        <v>3199.5</v>
      </c>
      <c r="J447" s="36"/>
      <c r="K447" s="36">
        <f t="shared" si="55"/>
        <v>9.3869070000000008</v>
      </c>
      <c r="L447" s="38">
        <f t="shared" si="62"/>
        <v>6.798</v>
      </c>
      <c r="M447" s="4">
        <v>3.75</v>
      </c>
      <c r="N447" s="4">
        <v>3</v>
      </c>
      <c r="O447" s="4">
        <v>4.8000000000000001E-2</v>
      </c>
      <c r="P447" s="4"/>
      <c r="Q447" s="4">
        <f t="shared" si="57"/>
        <v>28.338000000000001</v>
      </c>
      <c r="R447" s="4">
        <f t="shared" si="58"/>
        <v>2.5889069999999998</v>
      </c>
      <c r="S447" s="4">
        <f t="shared" si="60"/>
        <v>2.5889069999999998</v>
      </c>
      <c r="T447" s="4"/>
      <c r="U447" s="31"/>
    </row>
    <row r="448" spans="1:21" x14ac:dyDescent="0.15">
      <c r="A448" s="31">
        <v>152</v>
      </c>
      <c r="B448" s="27" t="s">
        <v>246</v>
      </c>
      <c r="C448" s="35" t="s">
        <v>775</v>
      </c>
      <c r="D448" s="42">
        <v>20</v>
      </c>
      <c r="E448" s="42">
        <v>0.53539999999999999</v>
      </c>
      <c r="F448" s="1">
        <v>66.19</v>
      </c>
      <c r="G448" s="2">
        <f t="shared" si="61"/>
        <v>11232.32</v>
      </c>
      <c r="H448" s="36">
        <v>8149.82</v>
      </c>
      <c r="I448" s="36">
        <v>3082.5</v>
      </c>
      <c r="J448" s="36"/>
      <c r="K448" s="36">
        <f t="shared" si="55"/>
        <v>7.9212319999999998</v>
      </c>
      <c r="L448" s="38">
        <f t="shared" si="62"/>
        <v>6.798</v>
      </c>
      <c r="M448" s="4">
        <v>3.75</v>
      </c>
      <c r="N448" s="4">
        <v>3</v>
      </c>
      <c r="O448" s="4">
        <v>4.8000000000000001E-2</v>
      </c>
      <c r="P448" s="4"/>
      <c r="Q448" s="4">
        <f t="shared" si="57"/>
        <v>72.988</v>
      </c>
      <c r="R448" s="4">
        <f t="shared" si="58"/>
        <v>1.123232</v>
      </c>
      <c r="S448" s="4"/>
      <c r="T448" s="4">
        <f t="shared" si="59"/>
        <v>1.123232</v>
      </c>
      <c r="U448" s="31"/>
    </row>
    <row r="449" spans="1:21" x14ac:dyDescent="0.15">
      <c r="A449" s="31">
        <v>153</v>
      </c>
      <c r="B449" s="27" t="s">
        <v>246</v>
      </c>
      <c r="C449" s="35" t="s">
        <v>776</v>
      </c>
      <c r="D449" s="42">
        <v>6</v>
      </c>
      <c r="E449" s="42">
        <v>0.18179999999999999</v>
      </c>
      <c r="F449" s="1">
        <v>70.27</v>
      </c>
      <c r="G449" s="2">
        <f t="shared" si="61"/>
        <v>4264.6000000000004</v>
      </c>
      <c r="H449" s="36">
        <v>1939.1</v>
      </c>
      <c r="I449" s="36">
        <v>418.5</v>
      </c>
      <c r="J449" s="36">
        <v>1907</v>
      </c>
      <c r="K449" s="36">
        <f t="shared" si="55"/>
        <v>7.2244599999999997</v>
      </c>
      <c r="L449" s="38">
        <f t="shared" si="62"/>
        <v>6.798</v>
      </c>
      <c r="M449" s="4">
        <v>3.75</v>
      </c>
      <c r="N449" s="4">
        <v>3</v>
      </c>
      <c r="O449" s="4">
        <v>4.8000000000000001E-2</v>
      </c>
      <c r="P449" s="4"/>
      <c r="Q449" s="4">
        <f t="shared" si="57"/>
        <v>77.067999999999998</v>
      </c>
      <c r="R449" s="4">
        <f t="shared" si="58"/>
        <v>0.42646000000000001</v>
      </c>
      <c r="S449" s="4"/>
      <c r="T449" s="4">
        <f t="shared" si="59"/>
        <v>0.42646000000000001</v>
      </c>
      <c r="U449" s="31"/>
    </row>
    <row r="450" spans="1:21" x14ac:dyDescent="0.15">
      <c r="A450" s="31">
        <v>154</v>
      </c>
      <c r="B450" s="27" t="s">
        <v>246</v>
      </c>
      <c r="C450" s="35" t="s">
        <v>777</v>
      </c>
      <c r="D450" s="42">
        <v>8</v>
      </c>
      <c r="E450" s="42">
        <v>0.16420000000000001</v>
      </c>
      <c r="F450" s="1">
        <v>24</v>
      </c>
      <c r="G450" s="2">
        <f t="shared" si="61"/>
        <v>2474.71</v>
      </c>
      <c r="H450" s="36">
        <v>1534.21</v>
      </c>
      <c r="I450" s="36">
        <v>940.5</v>
      </c>
      <c r="J450" s="36"/>
      <c r="K450" s="36">
        <f t="shared" si="55"/>
        <v>7.540413</v>
      </c>
      <c r="L450" s="38">
        <f t="shared" si="62"/>
        <v>6.798</v>
      </c>
      <c r="M450" s="4">
        <v>3.75</v>
      </c>
      <c r="N450" s="4">
        <v>3</v>
      </c>
      <c r="O450" s="4">
        <v>4.8000000000000001E-2</v>
      </c>
      <c r="P450" s="4"/>
      <c r="Q450" s="4">
        <f t="shared" si="57"/>
        <v>30.797999999999998</v>
      </c>
      <c r="R450" s="4">
        <f t="shared" si="58"/>
        <v>0.74241299999999999</v>
      </c>
      <c r="S450" s="4">
        <f t="shared" si="60"/>
        <v>0.74241299999999999</v>
      </c>
      <c r="T450" s="4"/>
      <c r="U450" s="31"/>
    </row>
    <row r="451" spans="1:21" x14ac:dyDescent="0.15">
      <c r="A451" s="31">
        <v>155</v>
      </c>
      <c r="B451" s="27" t="s">
        <v>246</v>
      </c>
      <c r="C451" s="35" t="s">
        <v>345</v>
      </c>
      <c r="D451" s="1">
        <v>4</v>
      </c>
      <c r="E451" s="1">
        <v>0.36199999999999999</v>
      </c>
      <c r="F451" s="1">
        <v>19.440000000000001</v>
      </c>
      <c r="G451" s="2">
        <f t="shared" si="61"/>
        <v>10134.43</v>
      </c>
      <c r="H451" s="36">
        <v>5379.43</v>
      </c>
      <c r="I451" s="36">
        <v>4755</v>
      </c>
      <c r="J451" s="36"/>
      <c r="K451" s="36">
        <f t="shared" si="55"/>
        <v>9.8383289999999999</v>
      </c>
      <c r="L451" s="38">
        <f t="shared" si="62"/>
        <v>6.798</v>
      </c>
      <c r="M451" s="4">
        <v>3.75</v>
      </c>
      <c r="N451" s="4">
        <v>3</v>
      </c>
      <c r="O451" s="4">
        <v>4.8000000000000001E-2</v>
      </c>
      <c r="P451" s="4"/>
      <c r="Q451" s="4">
        <f t="shared" si="57"/>
        <v>26.238</v>
      </c>
      <c r="R451" s="4">
        <f t="shared" si="58"/>
        <v>3.0403289999999998</v>
      </c>
      <c r="S451" s="4">
        <f t="shared" si="60"/>
        <v>3.0403289999999998</v>
      </c>
      <c r="T451" s="4"/>
      <c r="U451" s="31"/>
    </row>
    <row r="452" spans="1:21" x14ac:dyDescent="0.15">
      <c r="A452" s="31">
        <v>156</v>
      </c>
      <c r="B452" s="27" t="s">
        <v>246</v>
      </c>
      <c r="C452" s="35" t="s">
        <v>778</v>
      </c>
      <c r="D452" s="1">
        <v>12</v>
      </c>
      <c r="E452" s="1">
        <v>0.36120000000000002</v>
      </c>
      <c r="F452" s="1">
        <v>32.71</v>
      </c>
      <c r="G452" s="2">
        <f t="shared" si="61"/>
        <v>3481.05</v>
      </c>
      <c r="H452" s="36">
        <v>2142.0500000000002</v>
      </c>
      <c r="I452" s="36">
        <v>825</v>
      </c>
      <c r="J452" s="36">
        <v>514</v>
      </c>
      <c r="K452" s="36">
        <f t="shared" si="55"/>
        <v>7.8423150000000001</v>
      </c>
      <c r="L452" s="38">
        <f t="shared" si="62"/>
        <v>6.798</v>
      </c>
      <c r="M452" s="4">
        <v>3.75</v>
      </c>
      <c r="N452" s="4">
        <v>3</v>
      </c>
      <c r="O452" s="4">
        <v>4.8000000000000001E-2</v>
      </c>
      <c r="P452" s="4"/>
      <c r="Q452" s="4">
        <f t="shared" si="57"/>
        <v>39.508000000000003</v>
      </c>
      <c r="R452" s="4">
        <f t="shared" si="58"/>
        <v>1.0443150000000001</v>
      </c>
      <c r="S452" s="4">
        <f t="shared" si="60"/>
        <v>1.0443150000000001</v>
      </c>
      <c r="T452" s="4"/>
      <c r="U452" s="31"/>
    </row>
    <row r="453" spans="1:21" x14ac:dyDescent="0.15">
      <c r="A453" s="31">
        <v>157</v>
      </c>
      <c r="B453" s="27" t="s">
        <v>246</v>
      </c>
      <c r="C453" s="35" t="s">
        <v>779</v>
      </c>
      <c r="D453" s="1">
        <v>25</v>
      </c>
      <c r="E453" s="1">
        <v>0.65669999999999995</v>
      </c>
      <c r="F453" s="1">
        <v>21.88</v>
      </c>
      <c r="G453" s="2">
        <f t="shared" si="61"/>
        <v>6529.33</v>
      </c>
      <c r="H453" s="36">
        <v>4051.33</v>
      </c>
      <c r="I453" s="36">
        <v>2478</v>
      </c>
      <c r="J453" s="36"/>
      <c r="K453" s="36">
        <f t="shared" si="55"/>
        <v>8.7567990000000009</v>
      </c>
      <c r="L453" s="38">
        <f t="shared" si="62"/>
        <v>6.798</v>
      </c>
      <c r="M453" s="4">
        <v>3.75</v>
      </c>
      <c r="N453" s="4">
        <v>3</v>
      </c>
      <c r="O453" s="4">
        <v>4.8000000000000001E-2</v>
      </c>
      <c r="P453" s="4"/>
      <c r="Q453" s="4">
        <f t="shared" si="57"/>
        <v>28.678000000000001</v>
      </c>
      <c r="R453" s="4">
        <f t="shared" si="58"/>
        <v>1.958799</v>
      </c>
      <c r="S453" s="4">
        <f t="shared" si="60"/>
        <v>1.958799</v>
      </c>
      <c r="T453" s="4"/>
      <c r="U453" s="31"/>
    </row>
    <row r="454" spans="1:21" x14ac:dyDescent="0.15">
      <c r="A454" s="31">
        <v>158</v>
      </c>
      <c r="B454" s="27" t="s">
        <v>246</v>
      </c>
      <c r="C454" s="35" t="s">
        <v>339</v>
      </c>
      <c r="D454" s="1">
        <v>10</v>
      </c>
      <c r="E454" s="1">
        <v>0.43190000000000001</v>
      </c>
      <c r="F454" s="1">
        <v>18.7</v>
      </c>
      <c r="G454" s="2">
        <f t="shared" si="61"/>
        <v>7118.05</v>
      </c>
      <c r="H454" s="36">
        <v>7118.05</v>
      </c>
      <c r="I454" s="36"/>
      <c r="J454" s="36"/>
      <c r="K454" s="36">
        <f t="shared" si="55"/>
        <v>8.9334150000000001</v>
      </c>
      <c r="L454" s="38">
        <f t="shared" si="62"/>
        <v>6.798</v>
      </c>
      <c r="M454" s="4">
        <v>3.75</v>
      </c>
      <c r="N454" s="4">
        <v>3</v>
      </c>
      <c r="O454" s="4">
        <v>4.8000000000000001E-2</v>
      </c>
      <c r="P454" s="4"/>
      <c r="Q454" s="4">
        <f t="shared" si="57"/>
        <v>25.498000000000001</v>
      </c>
      <c r="R454" s="4">
        <f t="shared" si="58"/>
        <v>2.1354150000000001</v>
      </c>
      <c r="S454" s="4">
        <f t="shared" si="60"/>
        <v>2.1354150000000001</v>
      </c>
      <c r="T454" s="4"/>
      <c r="U454" s="31"/>
    </row>
    <row r="455" spans="1:21" x14ac:dyDescent="0.15">
      <c r="A455" s="31">
        <v>159</v>
      </c>
      <c r="B455" s="27" t="s">
        <v>246</v>
      </c>
      <c r="C455" s="35" t="s">
        <v>780</v>
      </c>
      <c r="D455" s="42">
        <v>8</v>
      </c>
      <c r="E455" s="42">
        <v>0.57399999999999995</v>
      </c>
      <c r="F455" s="1">
        <v>27.03</v>
      </c>
      <c r="G455" s="2">
        <f t="shared" si="61"/>
        <v>15416.9</v>
      </c>
      <c r="H455" s="36">
        <v>9297.4</v>
      </c>
      <c r="I455" s="36">
        <v>6119.5</v>
      </c>
      <c r="J455" s="36"/>
      <c r="K455" s="36">
        <f t="shared" si="55"/>
        <v>11.423069999999999</v>
      </c>
      <c r="L455" s="38">
        <f t="shared" si="62"/>
        <v>6.798</v>
      </c>
      <c r="M455" s="4">
        <v>3.75</v>
      </c>
      <c r="N455" s="4">
        <v>3</v>
      </c>
      <c r="O455" s="4">
        <v>4.8000000000000001E-2</v>
      </c>
      <c r="P455" s="4"/>
      <c r="Q455" s="4">
        <f t="shared" si="57"/>
        <v>33.828000000000003</v>
      </c>
      <c r="R455" s="4">
        <f t="shared" si="58"/>
        <v>4.62507</v>
      </c>
      <c r="S455" s="4">
        <f t="shared" si="60"/>
        <v>4.62507</v>
      </c>
      <c r="T455" s="4"/>
      <c r="U455" s="31"/>
    </row>
    <row r="456" spans="1:21" x14ac:dyDescent="0.15">
      <c r="A456" s="31">
        <v>160</v>
      </c>
      <c r="B456" s="27" t="s">
        <v>246</v>
      </c>
      <c r="C456" s="35" t="s">
        <v>781</v>
      </c>
      <c r="D456" s="42">
        <v>7</v>
      </c>
      <c r="E456" s="42">
        <v>0.314</v>
      </c>
      <c r="F456" s="1">
        <v>27.17</v>
      </c>
      <c r="G456" s="2">
        <f t="shared" si="61"/>
        <v>2193.4</v>
      </c>
      <c r="H456" s="36">
        <v>2193.4</v>
      </c>
      <c r="I456" s="36"/>
      <c r="J456" s="36"/>
      <c r="K456" s="36">
        <f t="shared" si="55"/>
        <v>7.4560199999999996</v>
      </c>
      <c r="L456" s="38">
        <f t="shared" si="62"/>
        <v>6.798</v>
      </c>
      <c r="M456" s="4">
        <v>3.75</v>
      </c>
      <c r="N456" s="4">
        <v>3</v>
      </c>
      <c r="O456" s="4">
        <v>4.8000000000000001E-2</v>
      </c>
      <c r="P456" s="4"/>
      <c r="Q456" s="4">
        <f t="shared" si="57"/>
        <v>33.968000000000004</v>
      </c>
      <c r="R456" s="4">
        <f t="shared" si="58"/>
        <v>0.65802000000000005</v>
      </c>
      <c r="S456" s="4">
        <f t="shared" si="60"/>
        <v>0.65802000000000005</v>
      </c>
      <c r="T456" s="4"/>
      <c r="U456" s="31"/>
    </row>
    <row r="457" spans="1:21" x14ac:dyDescent="0.15">
      <c r="A457" s="31">
        <v>161</v>
      </c>
      <c r="B457" s="27" t="s">
        <v>246</v>
      </c>
      <c r="C457" s="35" t="s">
        <v>782</v>
      </c>
      <c r="D457" s="42">
        <v>9</v>
      </c>
      <c r="E457" s="42">
        <v>0.41920000000000002</v>
      </c>
      <c r="F457" s="1">
        <v>30.62</v>
      </c>
      <c r="G457" s="2">
        <f t="shared" si="61"/>
        <v>4445.59</v>
      </c>
      <c r="H457" s="36">
        <v>4358.59</v>
      </c>
      <c r="I457" s="36"/>
      <c r="J457" s="36">
        <v>87</v>
      </c>
      <c r="K457" s="36">
        <f t="shared" si="55"/>
        <v>8.1316769999999998</v>
      </c>
      <c r="L457" s="38">
        <f t="shared" si="62"/>
        <v>6.798</v>
      </c>
      <c r="M457" s="4">
        <v>3.75</v>
      </c>
      <c r="N457" s="4">
        <v>3</v>
      </c>
      <c r="O457" s="4">
        <v>4.8000000000000001E-2</v>
      </c>
      <c r="P457" s="4"/>
      <c r="Q457" s="4">
        <f t="shared" si="57"/>
        <v>37.417999999999999</v>
      </c>
      <c r="R457" s="4">
        <f t="shared" si="58"/>
        <v>1.333677</v>
      </c>
      <c r="S457" s="4">
        <f t="shared" si="60"/>
        <v>1.333677</v>
      </c>
      <c r="T457" s="4"/>
      <c r="U457" s="31"/>
    </row>
    <row r="458" spans="1:21" x14ac:dyDescent="0.15">
      <c r="A458" s="31">
        <v>162</v>
      </c>
      <c r="B458" s="27" t="s">
        <v>246</v>
      </c>
      <c r="C458" s="35" t="s">
        <v>247</v>
      </c>
      <c r="D458" s="1">
        <v>25</v>
      </c>
      <c r="E458" s="1">
        <v>0.52659999999999996</v>
      </c>
      <c r="F458" s="1">
        <v>14.55</v>
      </c>
      <c r="G458" s="2">
        <f t="shared" si="61"/>
        <v>9035.51</v>
      </c>
      <c r="H458" s="36">
        <v>8374.01</v>
      </c>
      <c r="I458" s="36">
        <v>661.5</v>
      </c>
      <c r="J458" s="36"/>
      <c r="K458" s="36">
        <f t="shared" ref="K458:K521" si="63">+L458+P458+R458</f>
        <v>9.5086530000000007</v>
      </c>
      <c r="L458" s="38">
        <f t="shared" si="62"/>
        <v>6.798</v>
      </c>
      <c r="M458" s="4">
        <v>3.75</v>
      </c>
      <c r="N458" s="4">
        <v>3</v>
      </c>
      <c r="O458" s="4">
        <v>4.8000000000000001E-2</v>
      </c>
      <c r="P458" s="4"/>
      <c r="Q458" s="4">
        <f t="shared" ref="Q458:Q521" si="64">+L458+P458+F458</f>
        <v>21.347999999999999</v>
      </c>
      <c r="R458" s="4">
        <f t="shared" ref="R458:R521" si="65">+S458+T458</f>
        <v>2.7106530000000002</v>
      </c>
      <c r="S458" s="4">
        <f t="shared" si="60"/>
        <v>2.7106530000000002</v>
      </c>
      <c r="T458" s="4"/>
      <c r="U458" s="31"/>
    </row>
    <row r="459" spans="1:21" x14ac:dyDescent="0.15">
      <c r="A459" s="31">
        <v>163</v>
      </c>
      <c r="B459" s="27" t="s">
        <v>246</v>
      </c>
      <c r="C459" s="35" t="s">
        <v>333</v>
      </c>
      <c r="D459" s="1">
        <v>25</v>
      </c>
      <c r="E459" s="1">
        <v>0.53010000000000002</v>
      </c>
      <c r="F459" s="1">
        <v>44.78</v>
      </c>
      <c r="G459" s="2">
        <f t="shared" si="61"/>
        <v>7470.36</v>
      </c>
      <c r="H459" s="36">
        <v>3287.86</v>
      </c>
      <c r="I459" s="36">
        <v>1993.5</v>
      </c>
      <c r="J459" s="36">
        <v>2189</v>
      </c>
      <c r="K459" s="36">
        <f t="shared" si="63"/>
        <v>7.5450359999999996</v>
      </c>
      <c r="L459" s="38">
        <f t="shared" si="62"/>
        <v>6.798</v>
      </c>
      <c r="M459" s="4">
        <v>3.75</v>
      </c>
      <c r="N459" s="4">
        <v>3</v>
      </c>
      <c r="O459" s="4">
        <v>4.8000000000000001E-2</v>
      </c>
      <c r="P459" s="4"/>
      <c r="Q459" s="4">
        <f t="shared" si="64"/>
        <v>51.578000000000003</v>
      </c>
      <c r="R459" s="4">
        <f t="shared" si="65"/>
        <v>0.74703600000000003</v>
      </c>
      <c r="S459" s="4"/>
      <c r="T459" s="4">
        <f t="shared" ref="T459:T508" si="66">0.0001*G459</f>
        <v>0.74703600000000003</v>
      </c>
      <c r="U459" s="31"/>
    </row>
    <row r="460" spans="1:21" x14ac:dyDescent="0.15">
      <c r="A460" s="31">
        <v>164</v>
      </c>
      <c r="B460" s="27" t="s">
        <v>246</v>
      </c>
      <c r="C460" s="35" t="s">
        <v>783</v>
      </c>
      <c r="D460" s="1">
        <v>21</v>
      </c>
      <c r="E460" s="1">
        <v>0.74099999999999999</v>
      </c>
      <c r="F460" s="1">
        <v>70.19</v>
      </c>
      <c r="G460" s="2">
        <f t="shared" si="61"/>
        <v>11673.09</v>
      </c>
      <c r="H460" s="36">
        <v>7188.59</v>
      </c>
      <c r="I460" s="36">
        <v>2680.5</v>
      </c>
      <c r="J460" s="36">
        <v>1804</v>
      </c>
      <c r="K460" s="36">
        <f t="shared" si="63"/>
        <v>7.9653090000000004</v>
      </c>
      <c r="L460" s="38">
        <f t="shared" si="62"/>
        <v>6.798</v>
      </c>
      <c r="M460" s="4">
        <v>3.75</v>
      </c>
      <c r="N460" s="4">
        <v>3</v>
      </c>
      <c r="O460" s="4">
        <v>4.8000000000000001E-2</v>
      </c>
      <c r="P460" s="4"/>
      <c r="Q460" s="4">
        <f t="shared" si="64"/>
        <v>76.988</v>
      </c>
      <c r="R460" s="4">
        <f t="shared" si="65"/>
        <v>1.1673089999999999</v>
      </c>
      <c r="S460" s="4"/>
      <c r="T460" s="4">
        <f t="shared" si="66"/>
        <v>1.1673089999999999</v>
      </c>
      <c r="U460" s="31"/>
    </row>
    <row r="461" spans="1:21" x14ac:dyDescent="0.15">
      <c r="A461" s="31">
        <v>165</v>
      </c>
      <c r="B461" s="27" t="s">
        <v>246</v>
      </c>
      <c r="C461" s="35" t="s">
        <v>784</v>
      </c>
      <c r="D461" s="42">
        <v>5</v>
      </c>
      <c r="E461" s="42">
        <v>0.21079999999999999</v>
      </c>
      <c r="F461" s="1">
        <v>35.72</v>
      </c>
      <c r="G461" s="2">
        <f t="shared" si="61"/>
        <v>9453.7199999999993</v>
      </c>
      <c r="H461" s="36">
        <v>2507.2199999999998</v>
      </c>
      <c r="I461" s="36">
        <v>3703.5</v>
      </c>
      <c r="J461" s="36">
        <v>3243</v>
      </c>
      <c r="K461" s="36">
        <f t="shared" si="63"/>
        <v>9.6341160000000006</v>
      </c>
      <c r="L461" s="38">
        <f t="shared" si="62"/>
        <v>6.798</v>
      </c>
      <c r="M461" s="4">
        <v>3.75</v>
      </c>
      <c r="N461" s="4">
        <v>3</v>
      </c>
      <c r="O461" s="4">
        <v>4.8000000000000001E-2</v>
      </c>
      <c r="P461" s="4"/>
      <c r="Q461" s="4">
        <f t="shared" si="64"/>
        <v>42.518000000000001</v>
      </c>
      <c r="R461" s="4">
        <f t="shared" si="65"/>
        <v>2.8361160000000001</v>
      </c>
      <c r="S461" s="4">
        <f t="shared" si="60"/>
        <v>2.8361160000000001</v>
      </c>
      <c r="T461" s="4"/>
      <c r="U461" s="31"/>
    </row>
    <row r="462" spans="1:21" x14ac:dyDescent="0.15">
      <c r="A462" s="31">
        <v>166</v>
      </c>
      <c r="B462" s="27" t="s">
        <v>246</v>
      </c>
      <c r="C462" s="35" t="s">
        <v>785</v>
      </c>
      <c r="D462" s="42">
        <v>7</v>
      </c>
      <c r="E462" s="42">
        <v>0.20019999999999999</v>
      </c>
      <c r="F462" s="1">
        <v>21.55</v>
      </c>
      <c r="G462" s="2">
        <f t="shared" si="61"/>
        <v>4682.1099999999997</v>
      </c>
      <c r="H462" s="36">
        <v>1809.61</v>
      </c>
      <c r="I462" s="36">
        <v>2872.5</v>
      </c>
      <c r="J462" s="36"/>
      <c r="K462" s="36">
        <f t="shared" si="63"/>
        <v>8.2026330000000005</v>
      </c>
      <c r="L462" s="38">
        <f t="shared" si="62"/>
        <v>6.798</v>
      </c>
      <c r="M462" s="4">
        <v>3.75</v>
      </c>
      <c r="N462" s="4">
        <v>3</v>
      </c>
      <c r="O462" s="4">
        <v>4.8000000000000001E-2</v>
      </c>
      <c r="P462" s="4"/>
      <c r="Q462" s="4">
        <f t="shared" si="64"/>
        <v>28.347999999999999</v>
      </c>
      <c r="R462" s="4">
        <f t="shared" si="65"/>
        <v>1.404633</v>
      </c>
      <c r="S462" s="4">
        <f t="shared" si="60"/>
        <v>1.404633</v>
      </c>
      <c r="T462" s="4"/>
      <c r="U462" s="31"/>
    </row>
    <row r="463" spans="1:21" x14ac:dyDescent="0.15">
      <c r="A463" s="31">
        <v>167</v>
      </c>
      <c r="B463" s="27" t="s">
        <v>246</v>
      </c>
      <c r="C463" s="35" t="s">
        <v>786</v>
      </c>
      <c r="D463" s="42">
        <v>7</v>
      </c>
      <c r="E463" s="42">
        <v>0.1736</v>
      </c>
      <c r="F463" s="1">
        <v>28.36</v>
      </c>
      <c r="G463" s="2">
        <f t="shared" si="61"/>
        <v>5101.92</v>
      </c>
      <c r="H463" s="36">
        <v>1633.92</v>
      </c>
      <c r="I463" s="36">
        <v>3468</v>
      </c>
      <c r="J463" s="36"/>
      <c r="K463" s="36">
        <f t="shared" si="63"/>
        <v>8.328576</v>
      </c>
      <c r="L463" s="38">
        <f t="shared" si="62"/>
        <v>6.798</v>
      </c>
      <c r="M463" s="4">
        <v>3.75</v>
      </c>
      <c r="N463" s="4">
        <v>3</v>
      </c>
      <c r="O463" s="4">
        <v>4.8000000000000001E-2</v>
      </c>
      <c r="P463" s="4"/>
      <c r="Q463" s="4">
        <f t="shared" si="64"/>
        <v>35.158000000000001</v>
      </c>
      <c r="R463" s="4">
        <f t="shared" si="65"/>
        <v>1.5305759999999999</v>
      </c>
      <c r="S463" s="4">
        <f t="shared" si="60"/>
        <v>1.5305759999999999</v>
      </c>
      <c r="T463" s="4"/>
      <c r="U463" s="31"/>
    </row>
    <row r="464" spans="1:21" x14ac:dyDescent="0.15">
      <c r="A464" s="31">
        <v>168</v>
      </c>
      <c r="B464" s="27" t="s">
        <v>246</v>
      </c>
      <c r="C464" s="35" t="s">
        <v>249</v>
      </c>
      <c r="D464" s="1">
        <v>9</v>
      </c>
      <c r="E464" s="1">
        <v>0.48370000000000002</v>
      </c>
      <c r="F464" s="1">
        <v>14.82</v>
      </c>
      <c r="G464" s="2">
        <f t="shared" si="61"/>
        <v>5840.6</v>
      </c>
      <c r="H464" s="36">
        <v>4564.1000000000004</v>
      </c>
      <c r="I464" s="36">
        <v>1276.5</v>
      </c>
      <c r="J464" s="36"/>
      <c r="K464" s="36">
        <f t="shared" si="63"/>
        <v>8.5501799999999992</v>
      </c>
      <c r="L464" s="38">
        <f t="shared" si="62"/>
        <v>6.798</v>
      </c>
      <c r="M464" s="4">
        <v>3.75</v>
      </c>
      <c r="N464" s="4">
        <v>3</v>
      </c>
      <c r="O464" s="4">
        <v>4.8000000000000001E-2</v>
      </c>
      <c r="P464" s="4"/>
      <c r="Q464" s="4">
        <f t="shared" si="64"/>
        <v>21.617999999999999</v>
      </c>
      <c r="R464" s="4">
        <f t="shared" si="65"/>
        <v>1.7521800000000001</v>
      </c>
      <c r="S464" s="4">
        <f t="shared" si="60"/>
        <v>1.7521800000000001</v>
      </c>
      <c r="T464" s="4"/>
      <c r="U464" s="31"/>
    </row>
    <row r="465" spans="1:21" x14ac:dyDescent="0.15">
      <c r="A465" s="31">
        <v>169</v>
      </c>
      <c r="B465" s="27" t="s">
        <v>787</v>
      </c>
      <c r="C465" s="1" t="s">
        <v>775</v>
      </c>
      <c r="D465" s="1">
        <v>24</v>
      </c>
      <c r="E465" s="1">
        <v>0.26079999999999998</v>
      </c>
      <c r="F465" s="1">
        <v>20.07</v>
      </c>
      <c r="G465" s="2">
        <f t="shared" si="61"/>
        <v>3461.91</v>
      </c>
      <c r="H465" s="4">
        <v>3461.91</v>
      </c>
      <c r="I465" s="4"/>
      <c r="J465" s="4"/>
      <c r="K465" s="4">
        <f t="shared" si="63"/>
        <v>7.8365729999999996</v>
      </c>
      <c r="L465" s="38">
        <f t="shared" si="62"/>
        <v>6.798</v>
      </c>
      <c r="M465" s="4">
        <v>3.75</v>
      </c>
      <c r="N465" s="4">
        <v>3</v>
      </c>
      <c r="O465" s="4">
        <v>4.8000000000000001E-2</v>
      </c>
      <c r="P465" s="4"/>
      <c r="Q465" s="4">
        <f t="shared" si="64"/>
        <v>26.867999999999999</v>
      </c>
      <c r="R465" s="4">
        <f t="shared" si="65"/>
        <v>1.038573</v>
      </c>
      <c r="S465" s="4">
        <f t="shared" si="60"/>
        <v>1.038573</v>
      </c>
      <c r="T465" s="4"/>
      <c r="U465" s="31"/>
    </row>
    <row r="466" spans="1:21" x14ac:dyDescent="0.15">
      <c r="A466" s="31">
        <v>170</v>
      </c>
      <c r="B466" s="27" t="s">
        <v>787</v>
      </c>
      <c r="C466" s="1" t="s">
        <v>788</v>
      </c>
      <c r="D466" s="1">
        <v>49</v>
      </c>
      <c r="E466" s="1">
        <v>0.50339999999999996</v>
      </c>
      <c r="F466" s="1">
        <v>25.94</v>
      </c>
      <c r="G466" s="2">
        <f t="shared" si="61"/>
        <v>9093.24</v>
      </c>
      <c r="H466" s="4">
        <v>8684.24</v>
      </c>
      <c r="I466" s="4"/>
      <c r="J466" s="4">
        <v>409</v>
      </c>
      <c r="K466" s="4">
        <f t="shared" si="63"/>
        <v>9.5259719999999994</v>
      </c>
      <c r="L466" s="38">
        <f t="shared" si="62"/>
        <v>6.798</v>
      </c>
      <c r="M466" s="4">
        <v>3.75</v>
      </c>
      <c r="N466" s="4">
        <v>3</v>
      </c>
      <c r="O466" s="4">
        <v>4.8000000000000001E-2</v>
      </c>
      <c r="P466" s="4"/>
      <c r="Q466" s="4">
        <f t="shared" si="64"/>
        <v>32.738</v>
      </c>
      <c r="R466" s="4">
        <f t="shared" si="65"/>
        <v>2.7279719999999998</v>
      </c>
      <c r="S466" s="4">
        <f t="shared" si="60"/>
        <v>2.7279719999999998</v>
      </c>
      <c r="T466" s="4"/>
      <c r="U466" s="31"/>
    </row>
    <row r="467" spans="1:21" x14ac:dyDescent="0.15">
      <c r="A467" s="31">
        <v>171</v>
      </c>
      <c r="B467" s="27" t="s">
        <v>787</v>
      </c>
      <c r="C467" s="1" t="s">
        <v>789</v>
      </c>
      <c r="D467" s="1">
        <v>33</v>
      </c>
      <c r="E467" s="1">
        <v>0.42730000000000001</v>
      </c>
      <c r="F467" s="1">
        <v>23.43</v>
      </c>
      <c r="G467" s="2">
        <f t="shared" si="61"/>
        <v>7239.11</v>
      </c>
      <c r="H467" s="4">
        <v>7239.11</v>
      </c>
      <c r="I467" s="4"/>
      <c r="J467" s="4"/>
      <c r="K467" s="4">
        <f t="shared" si="63"/>
        <v>8.9697329999999997</v>
      </c>
      <c r="L467" s="38">
        <f t="shared" si="62"/>
        <v>6.798</v>
      </c>
      <c r="M467" s="4">
        <v>3.75</v>
      </c>
      <c r="N467" s="4">
        <v>3</v>
      </c>
      <c r="O467" s="4">
        <v>4.8000000000000001E-2</v>
      </c>
      <c r="P467" s="4"/>
      <c r="Q467" s="4">
        <f t="shared" si="64"/>
        <v>30.228000000000002</v>
      </c>
      <c r="R467" s="4">
        <f t="shared" si="65"/>
        <v>2.1717330000000001</v>
      </c>
      <c r="S467" s="4">
        <f t="shared" si="60"/>
        <v>2.1717330000000001</v>
      </c>
      <c r="T467" s="4"/>
      <c r="U467" s="31"/>
    </row>
    <row r="468" spans="1:21" x14ac:dyDescent="0.15">
      <c r="A468" s="31">
        <v>172</v>
      </c>
      <c r="B468" s="27" t="s">
        <v>787</v>
      </c>
      <c r="C468" s="1" t="s">
        <v>790</v>
      </c>
      <c r="D468" s="1">
        <v>49</v>
      </c>
      <c r="E468" s="1">
        <v>0.51119999999999999</v>
      </c>
      <c r="F468" s="1">
        <v>23.47</v>
      </c>
      <c r="G468" s="2">
        <f t="shared" si="61"/>
        <v>10386.77</v>
      </c>
      <c r="H468" s="4">
        <v>10386.77</v>
      </c>
      <c r="I468" s="4"/>
      <c r="J468" s="4"/>
      <c r="K468" s="4">
        <f t="shared" si="63"/>
        <v>9.9140309999999996</v>
      </c>
      <c r="L468" s="38">
        <f t="shared" si="62"/>
        <v>6.798</v>
      </c>
      <c r="M468" s="4">
        <v>3.75</v>
      </c>
      <c r="N468" s="4">
        <v>3</v>
      </c>
      <c r="O468" s="4">
        <v>4.8000000000000001E-2</v>
      </c>
      <c r="P468" s="4"/>
      <c r="Q468" s="4">
        <f t="shared" si="64"/>
        <v>30.268000000000001</v>
      </c>
      <c r="R468" s="4">
        <f t="shared" si="65"/>
        <v>3.116031</v>
      </c>
      <c r="S468" s="4">
        <f t="shared" si="60"/>
        <v>3.116031</v>
      </c>
      <c r="T468" s="4"/>
      <c r="U468" s="31"/>
    </row>
    <row r="469" spans="1:21" x14ac:dyDescent="0.15">
      <c r="A469" s="31">
        <v>173</v>
      </c>
      <c r="B469" s="27" t="s">
        <v>787</v>
      </c>
      <c r="C469" s="1" t="s">
        <v>791</v>
      </c>
      <c r="D469" s="1">
        <v>51</v>
      </c>
      <c r="E469" s="1">
        <v>0.6603</v>
      </c>
      <c r="F469" s="1">
        <v>32.380000000000003</v>
      </c>
      <c r="G469" s="2">
        <f t="shared" si="61"/>
        <v>8410.93</v>
      </c>
      <c r="H469" s="4">
        <v>8410.93</v>
      </c>
      <c r="I469" s="4"/>
      <c r="J469" s="4"/>
      <c r="K469" s="4">
        <f t="shared" si="63"/>
        <v>9.3212790000000005</v>
      </c>
      <c r="L469" s="38">
        <f t="shared" si="62"/>
        <v>6.798</v>
      </c>
      <c r="M469" s="4">
        <v>3.75</v>
      </c>
      <c r="N469" s="4">
        <v>3</v>
      </c>
      <c r="O469" s="4">
        <v>4.8000000000000001E-2</v>
      </c>
      <c r="P469" s="4"/>
      <c r="Q469" s="4">
        <f t="shared" si="64"/>
        <v>39.177999999999997</v>
      </c>
      <c r="R469" s="4">
        <f t="shared" si="65"/>
        <v>2.523279</v>
      </c>
      <c r="S469" s="4">
        <f t="shared" si="60"/>
        <v>2.523279</v>
      </c>
      <c r="T469" s="4"/>
      <c r="U469" s="31"/>
    </row>
    <row r="470" spans="1:21" x14ac:dyDescent="0.15">
      <c r="A470" s="31">
        <v>174</v>
      </c>
      <c r="B470" s="27" t="s">
        <v>787</v>
      </c>
      <c r="C470" s="1" t="s">
        <v>792</v>
      </c>
      <c r="D470" s="1">
        <v>59</v>
      </c>
      <c r="E470" s="1">
        <v>0.63429999999999997</v>
      </c>
      <c r="F470" s="1">
        <v>33.78</v>
      </c>
      <c r="G470" s="2">
        <f t="shared" si="61"/>
        <v>9306.23</v>
      </c>
      <c r="H470" s="4">
        <v>9306.23</v>
      </c>
      <c r="I470" s="4"/>
      <c r="J470" s="4"/>
      <c r="K470" s="4">
        <f t="shared" si="63"/>
        <v>9.5898690000000002</v>
      </c>
      <c r="L470" s="38">
        <f t="shared" si="62"/>
        <v>6.798</v>
      </c>
      <c r="M470" s="4">
        <v>3.75</v>
      </c>
      <c r="N470" s="4">
        <v>3</v>
      </c>
      <c r="O470" s="4">
        <v>4.8000000000000001E-2</v>
      </c>
      <c r="P470" s="4"/>
      <c r="Q470" s="4">
        <f t="shared" si="64"/>
        <v>40.578000000000003</v>
      </c>
      <c r="R470" s="4">
        <f t="shared" si="65"/>
        <v>2.7918690000000002</v>
      </c>
      <c r="S470" s="4">
        <f t="shared" si="60"/>
        <v>2.7918690000000002</v>
      </c>
      <c r="T470" s="4"/>
      <c r="U470" s="31"/>
    </row>
    <row r="471" spans="1:21" x14ac:dyDescent="0.15">
      <c r="A471" s="31">
        <v>175</v>
      </c>
      <c r="B471" s="27" t="s">
        <v>787</v>
      </c>
      <c r="C471" s="1" t="s">
        <v>793</v>
      </c>
      <c r="D471" s="1">
        <v>39</v>
      </c>
      <c r="E471" s="1">
        <v>0.373</v>
      </c>
      <c r="F471" s="1">
        <v>29.79</v>
      </c>
      <c r="G471" s="2">
        <f t="shared" si="61"/>
        <v>5006.46</v>
      </c>
      <c r="H471" s="4">
        <v>5006.46</v>
      </c>
      <c r="I471" s="4"/>
      <c r="J471" s="4"/>
      <c r="K471" s="4">
        <f t="shared" si="63"/>
        <v>8.2999379999999991</v>
      </c>
      <c r="L471" s="38">
        <f t="shared" si="62"/>
        <v>6.798</v>
      </c>
      <c r="M471" s="4">
        <v>3.75</v>
      </c>
      <c r="N471" s="4">
        <v>3</v>
      </c>
      <c r="O471" s="4">
        <v>4.8000000000000001E-2</v>
      </c>
      <c r="P471" s="4"/>
      <c r="Q471" s="4">
        <f t="shared" si="64"/>
        <v>36.588000000000001</v>
      </c>
      <c r="R471" s="4">
        <f t="shared" si="65"/>
        <v>1.501938</v>
      </c>
      <c r="S471" s="4">
        <f t="shared" si="60"/>
        <v>1.501938</v>
      </c>
      <c r="T471" s="4"/>
      <c r="U471" s="31"/>
    </row>
    <row r="472" spans="1:21" x14ac:dyDescent="0.15">
      <c r="A472" s="31">
        <v>176</v>
      </c>
      <c r="B472" s="27" t="s">
        <v>787</v>
      </c>
      <c r="C472" s="1" t="s">
        <v>794</v>
      </c>
      <c r="D472" s="1">
        <v>45</v>
      </c>
      <c r="E472" s="1">
        <v>0.51910000000000001</v>
      </c>
      <c r="F472" s="1">
        <v>30.36</v>
      </c>
      <c r="G472" s="2">
        <f t="shared" si="61"/>
        <v>11220.79</v>
      </c>
      <c r="H472" s="4">
        <v>11220.79</v>
      </c>
      <c r="I472" s="4"/>
      <c r="J472" s="4"/>
      <c r="K472" s="4">
        <f t="shared" si="63"/>
        <v>10.164237</v>
      </c>
      <c r="L472" s="38">
        <f t="shared" si="62"/>
        <v>6.798</v>
      </c>
      <c r="M472" s="4">
        <v>3.75</v>
      </c>
      <c r="N472" s="4">
        <v>3</v>
      </c>
      <c r="O472" s="4">
        <v>4.8000000000000001E-2</v>
      </c>
      <c r="P472" s="4"/>
      <c r="Q472" s="4">
        <f t="shared" si="64"/>
        <v>37.158000000000001</v>
      </c>
      <c r="R472" s="4">
        <f t="shared" si="65"/>
        <v>3.3662369999999999</v>
      </c>
      <c r="S472" s="4">
        <f t="shared" si="60"/>
        <v>3.3662369999999999</v>
      </c>
      <c r="T472" s="4"/>
      <c r="U472" s="31"/>
    </row>
    <row r="473" spans="1:21" x14ac:dyDescent="0.15">
      <c r="A473" s="31">
        <v>177</v>
      </c>
      <c r="B473" s="27" t="s">
        <v>787</v>
      </c>
      <c r="C473" s="1" t="s">
        <v>795</v>
      </c>
      <c r="D473" s="1">
        <v>26</v>
      </c>
      <c r="E473" s="1">
        <v>0.53049999999999997</v>
      </c>
      <c r="F473" s="1">
        <v>33.57</v>
      </c>
      <c r="G473" s="2">
        <f t="shared" si="61"/>
        <v>19201.68</v>
      </c>
      <c r="H473" s="4">
        <v>19201.68</v>
      </c>
      <c r="I473" s="4"/>
      <c r="J473" s="4"/>
      <c r="K473" s="4">
        <f t="shared" si="63"/>
        <v>12.558503999999999</v>
      </c>
      <c r="L473" s="38">
        <f t="shared" si="62"/>
        <v>6.798</v>
      </c>
      <c r="M473" s="4">
        <v>3.75</v>
      </c>
      <c r="N473" s="4">
        <v>3</v>
      </c>
      <c r="O473" s="4">
        <v>4.8000000000000001E-2</v>
      </c>
      <c r="P473" s="4"/>
      <c r="Q473" s="4">
        <f t="shared" si="64"/>
        <v>40.368000000000002</v>
      </c>
      <c r="R473" s="4">
        <f t="shared" si="65"/>
        <v>5.7605040000000001</v>
      </c>
      <c r="S473" s="4">
        <f t="shared" si="60"/>
        <v>5.7605040000000001</v>
      </c>
      <c r="T473" s="4"/>
      <c r="U473" s="31"/>
    </row>
    <row r="474" spans="1:21" x14ac:dyDescent="0.15">
      <c r="A474" s="31">
        <v>178</v>
      </c>
      <c r="B474" s="27" t="s">
        <v>15</v>
      </c>
      <c r="C474" s="1" t="s">
        <v>38</v>
      </c>
      <c r="D474" s="1">
        <v>29</v>
      </c>
      <c r="E474" s="1">
        <v>0.32</v>
      </c>
      <c r="F474" s="1">
        <v>9.1999999999999993</v>
      </c>
      <c r="G474" s="2">
        <f t="shared" si="61"/>
        <v>5512</v>
      </c>
      <c r="H474" s="4">
        <v>5512</v>
      </c>
      <c r="I474" s="3"/>
      <c r="J474" s="3"/>
      <c r="K474" s="3">
        <f t="shared" si="63"/>
        <v>12.4536</v>
      </c>
      <c r="L474" s="38">
        <f t="shared" si="62"/>
        <v>6.798</v>
      </c>
      <c r="M474" s="4">
        <v>3.75</v>
      </c>
      <c r="N474" s="4">
        <v>3</v>
      </c>
      <c r="O474" s="4">
        <v>4.8000000000000001E-2</v>
      </c>
      <c r="P474" s="4">
        <f t="shared" ref="P474:P514" si="67">20-F474-L474</f>
        <v>4.0019999999999998</v>
      </c>
      <c r="Q474" s="4">
        <f t="shared" si="64"/>
        <v>20</v>
      </c>
      <c r="R474" s="4">
        <f t="shared" si="65"/>
        <v>1.6536</v>
      </c>
      <c r="S474" s="4">
        <f t="shared" si="60"/>
        <v>1.6536</v>
      </c>
      <c r="T474" s="4"/>
      <c r="U474" s="31"/>
    </row>
    <row r="475" spans="1:21" x14ac:dyDescent="0.15">
      <c r="A475" s="31">
        <v>179</v>
      </c>
      <c r="B475" s="27" t="s">
        <v>15</v>
      </c>
      <c r="C475" s="1" t="s">
        <v>796</v>
      </c>
      <c r="D475" s="1">
        <v>21</v>
      </c>
      <c r="E475" s="1">
        <v>0.32</v>
      </c>
      <c r="F475" s="1">
        <v>45.2</v>
      </c>
      <c r="G475" s="2">
        <f t="shared" si="61"/>
        <v>8708.15</v>
      </c>
      <c r="H475" s="4">
        <v>8708.15</v>
      </c>
      <c r="I475" s="4"/>
      <c r="J475" s="4"/>
      <c r="K475" s="4">
        <f t="shared" si="63"/>
        <v>7.6688150000000004</v>
      </c>
      <c r="L475" s="38">
        <f t="shared" si="62"/>
        <v>6.798</v>
      </c>
      <c r="M475" s="4">
        <v>3.75</v>
      </c>
      <c r="N475" s="4">
        <v>3</v>
      </c>
      <c r="O475" s="4">
        <v>4.8000000000000001E-2</v>
      </c>
      <c r="P475" s="4"/>
      <c r="Q475" s="4">
        <f t="shared" si="64"/>
        <v>51.997999999999998</v>
      </c>
      <c r="R475" s="4">
        <f t="shared" si="65"/>
        <v>0.87081500000000001</v>
      </c>
      <c r="S475" s="4"/>
      <c r="T475" s="4">
        <f t="shared" si="66"/>
        <v>0.87081500000000001</v>
      </c>
      <c r="U475" s="31"/>
    </row>
    <row r="476" spans="1:21" x14ac:dyDescent="0.15">
      <c r="A476" s="31">
        <v>180</v>
      </c>
      <c r="B476" s="27" t="s">
        <v>15</v>
      </c>
      <c r="C476" s="1" t="s">
        <v>239</v>
      </c>
      <c r="D476" s="1">
        <v>19</v>
      </c>
      <c r="E476" s="1">
        <v>0.33</v>
      </c>
      <c r="F476" s="1">
        <v>13.6</v>
      </c>
      <c r="G476" s="2">
        <f t="shared" si="61"/>
        <v>12598.63</v>
      </c>
      <c r="H476" s="4">
        <v>5332.63</v>
      </c>
      <c r="I476" s="3">
        <v>5268</v>
      </c>
      <c r="J476" s="4">
        <v>1998</v>
      </c>
      <c r="K476" s="4">
        <f t="shared" si="63"/>
        <v>10.577589</v>
      </c>
      <c r="L476" s="38">
        <f t="shared" si="62"/>
        <v>6.798</v>
      </c>
      <c r="M476" s="4">
        <v>3.75</v>
      </c>
      <c r="N476" s="4">
        <v>3</v>
      </c>
      <c r="O476" s="4">
        <v>4.8000000000000001E-2</v>
      </c>
      <c r="P476" s="4"/>
      <c r="Q476" s="4">
        <f t="shared" si="64"/>
        <v>20.398</v>
      </c>
      <c r="R476" s="4">
        <f t="shared" si="65"/>
        <v>3.7795890000000001</v>
      </c>
      <c r="S476" s="4">
        <f t="shared" si="60"/>
        <v>3.7795890000000001</v>
      </c>
      <c r="T476" s="4"/>
      <c r="U476" s="31"/>
    </row>
    <row r="477" spans="1:21" x14ac:dyDescent="0.15">
      <c r="A477" s="31">
        <v>181</v>
      </c>
      <c r="B477" s="27" t="s">
        <v>15</v>
      </c>
      <c r="C477" s="1" t="s">
        <v>46</v>
      </c>
      <c r="D477" s="1">
        <v>9</v>
      </c>
      <c r="E477" s="1">
        <v>0.44</v>
      </c>
      <c r="F477" s="1">
        <v>10.6</v>
      </c>
      <c r="G477" s="2">
        <f t="shared" si="61"/>
        <v>6585.77</v>
      </c>
      <c r="H477" s="50">
        <v>6585.77</v>
      </c>
      <c r="I477" s="4"/>
      <c r="J477" s="4"/>
      <c r="K477" s="4">
        <f t="shared" si="63"/>
        <v>11.375731</v>
      </c>
      <c r="L477" s="38">
        <f t="shared" si="62"/>
        <v>6.798</v>
      </c>
      <c r="M477" s="4">
        <v>3.75</v>
      </c>
      <c r="N477" s="4">
        <v>3</v>
      </c>
      <c r="O477" s="4">
        <v>4.8000000000000001E-2</v>
      </c>
      <c r="P477" s="4">
        <f t="shared" si="67"/>
        <v>2.6019999999999999</v>
      </c>
      <c r="Q477" s="4">
        <f t="shared" si="64"/>
        <v>20</v>
      </c>
      <c r="R477" s="4">
        <f t="shared" si="65"/>
        <v>1.9757309999999999</v>
      </c>
      <c r="S477" s="4">
        <f t="shared" si="60"/>
        <v>1.9757309999999999</v>
      </c>
      <c r="T477" s="4"/>
      <c r="U477" s="31"/>
    </row>
    <row r="478" spans="1:21" x14ac:dyDescent="0.15">
      <c r="A478" s="31">
        <v>182</v>
      </c>
      <c r="B478" s="27" t="s">
        <v>15</v>
      </c>
      <c r="C478" s="1" t="s">
        <v>797</v>
      </c>
      <c r="D478" s="1">
        <v>24</v>
      </c>
      <c r="E478" s="1">
        <v>0.38</v>
      </c>
      <c r="F478" s="1">
        <v>24.6</v>
      </c>
      <c r="G478" s="2">
        <f t="shared" si="61"/>
        <v>11015.54</v>
      </c>
      <c r="H478" s="4">
        <v>6173.54</v>
      </c>
      <c r="I478" s="4">
        <v>4104</v>
      </c>
      <c r="J478" s="4">
        <v>738</v>
      </c>
      <c r="K478" s="4">
        <f t="shared" si="63"/>
        <v>10.102662</v>
      </c>
      <c r="L478" s="38">
        <f t="shared" si="62"/>
        <v>6.798</v>
      </c>
      <c r="M478" s="4">
        <v>3.75</v>
      </c>
      <c r="N478" s="4">
        <v>3</v>
      </c>
      <c r="O478" s="4">
        <v>4.8000000000000001E-2</v>
      </c>
      <c r="P478" s="4"/>
      <c r="Q478" s="4">
        <f t="shared" si="64"/>
        <v>31.398</v>
      </c>
      <c r="R478" s="4">
        <f t="shared" si="65"/>
        <v>3.304662</v>
      </c>
      <c r="S478" s="4">
        <f t="shared" si="60"/>
        <v>3.304662</v>
      </c>
      <c r="T478" s="4"/>
      <c r="U478" s="31"/>
    </row>
    <row r="479" spans="1:21" x14ac:dyDescent="0.15">
      <c r="A479" s="31">
        <v>183</v>
      </c>
      <c r="B479" s="27" t="s">
        <v>15</v>
      </c>
      <c r="C479" s="1" t="s">
        <v>298</v>
      </c>
      <c r="D479" s="1">
        <v>40</v>
      </c>
      <c r="E479" s="1">
        <v>0.5</v>
      </c>
      <c r="F479" s="1">
        <v>16.3</v>
      </c>
      <c r="G479" s="2">
        <f t="shared" si="61"/>
        <v>12311.72</v>
      </c>
      <c r="H479" s="4">
        <v>8480.7199999999993</v>
      </c>
      <c r="I479" s="4">
        <v>2556</v>
      </c>
      <c r="J479" s="4">
        <v>1275</v>
      </c>
      <c r="K479" s="4">
        <f t="shared" si="63"/>
        <v>10.491516000000001</v>
      </c>
      <c r="L479" s="38">
        <f t="shared" si="62"/>
        <v>6.798</v>
      </c>
      <c r="M479" s="4">
        <v>3.75</v>
      </c>
      <c r="N479" s="4">
        <v>3</v>
      </c>
      <c r="O479" s="4">
        <v>4.8000000000000001E-2</v>
      </c>
      <c r="P479" s="4"/>
      <c r="Q479" s="4">
        <f t="shared" si="64"/>
        <v>23.097999999999999</v>
      </c>
      <c r="R479" s="4">
        <f t="shared" si="65"/>
        <v>3.6935159999999998</v>
      </c>
      <c r="S479" s="4">
        <f t="shared" si="60"/>
        <v>3.6935159999999998</v>
      </c>
      <c r="T479" s="4"/>
      <c r="U479" s="31"/>
    </row>
    <row r="480" spans="1:21" x14ac:dyDescent="0.15">
      <c r="A480" s="31">
        <v>184</v>
      </c>
      <c r="B480" s="27" t="s">
        <v>15</v>
      </c>
      <c r="C480" s="1" t="s">
        <v>294</v>
      </c>
      <c r="D480" s="1">
        <v>17</v>
      </c>
      <c r="E480" s="1">
        <v>0.28999999999999998</v>
      </c>
      <c r="F480" s="1">
        <v>15.9</v>
      </c>
      <c r="G480" s="2">
        <f t="shared" si="61"/>
        <v>3974.78</v>
      </c>
      <c r="H480" s="4">
        <v>3974.78</v>
      </c>
      <c r="I480" s="4"/>
      <c r="J480" s="4"/>
      <c r="K480" s="4">
        <f t="shared" si="63"/>
        <v>7.9904339999999996</v>
      </c>
      <c r="L480" s="38">
        <f t="shared" si="62"/>
        <v>6.798</v>
      </c>
      <c r="M480" s="4">
        <v>3.75</v>
      </c>
      <c r="N480" s="4">
        <v>3</v>
      </c>
      <c r="O480" s="4">
        <v>4.8000000000000001E-2</v>
      </c>
      <c r="P480" s="4"/>
      <c r="Q480" s="4">
        <f t="shared" si="64"/>
        <v>22.698</v>
      </c>
      <c r="R480" s="4">
        <f t="shared" si="65"/>
        <v>1.192434</v>
      </c>
      <c r="S480" s="4">
        <f t="shared" si="60"/>
        <v>1.192434</v>
      </c>
      <c r="T480" s="4"/>
      <c r="U480" s="31"/>
    </row>
    <row r="481" spans="1:21" x14ac:dyDescent="0.15">
      <c r="A481" s="31">
        <v>185</v>
      </c>
      <c r="B481" s="27" t="s">
        <v>15</v>
      </c>
      <c r="C481" s="1" t="s">
        <v>19</v>
      </c>
      <c r="D481" s="1">
        <v>8</v>
      </c>
      <c r="E481" s="1">
        <v>0.13</v>
      </c>
      <c r="F481" s="1">
        <v>5.2</v>
      </c>
      <c r="G481" s="2">
        <f t="shared" si="61"/>
        <v>1345.19</v>
      </c>
      <c r="H481" s="4">
        <v>1345.19</v>
      </c>
      <c r="I481" s="3"/>
      <c r="J481" s="3"/>
      <c r="K481" s="3">
        <f t="shared" si="63"/>
        <v>15.203557</v>
      </c>
      <c r="L481" s="38">
        <f t="shared" si="62"/>
        <v>6.798</v>
      </c>
      <c r="M481" s="4">
        <v>3.75</v>
      </c>
      <c r="N481" s="4">
        <v>3</v>
      </c>
      <c r="O481" s="4">
        <v>4.8000000000000001E-2</v>
      </c>
      <c r="P481" s="4">
        <f t="shared" si="67"/>
        <v>8.0020000000000007</v>
      </c>
      <c r="Q481" s="4">
        <f t="shared" si="64"/>
        <v>20</v>
      </c>
      <c r="R481" s="4">
        <f t="shared" si="65"/>
        <v>0.403557</v>
      </c>
      <c r="S481" s="4">
        <f t="shared" si="60"/>
        <v>0.403557</v>
      </c>
      <c r="T481" s="4"/>
      <c r="U481" s="31"/>
    </row>
    <row r="482" spans="1:21" x14ac:dyDescent="0.15">
      <c r="A482" s="31">
        <v>186</v>
      </c>
      <c r="B482" s="27" t="s">
        <v>15</v>
      </c>
      <c r="C482" s="1" t="s">
        <v>343</v>
      </c>
      <c r="D482" s="1">
        <v>15</v>
      </c>
      <c r="E482" s="1">
        <v>0.46</v>
      </c>
      <c r="F482" s="1">
        <v>19.399999999999999</v>
      </c>
      <c r="G482" s="2">
        <f t="shared" si="61"/>
        <v>7467.84</v>
      </c>
      <c r="H482" s="4">
        <v>6539.34</v>
      </c>
      <c r="I482" s="3">
        <v>928.5</v>
      </c>
      <c r="J482" s="3"/>
      <c r="K482" s="3">
        <f t="shared" si="63"/>
        <v>9.0383519999999997</v>
      </c>
      <c r="L482" s="38">
        <f t="shared" si="62"/>
        <v>6.798</v>
      </c>
      <c r="M482" s="4">
        <v>3.75</v>
      </c>
      <c r="N482" s="4">
        <v>3</v>
      </c>
      <c r="O482" s="4">
        <v>4.8000000000000001E-2</v>
      </c>
      <c r="P482" s="4"/>
      <c r="Q482" s="4">
        <f t="shared" si="64"/>
        <v>26.198</v>
      </c>
      <c r="R482" s="4">
        <f t="shared" si="65"/>
        <v>2.2403520000000001</v>
      </c>
      <c r="S482" s="4">
        <f t="shared" ref="S482:S545" si="68">+G482*0.0003</f>
        <v>2.2403520000000001</v>
      </c>
      <c r="T482" s="4"/>
      <c r="U482" s="31"/>
    </row>
    <row r="483" spans="1:21" x14ac:dyDescent="0.15">
      <c r="A483" s="31">
        <v>187</v>
      </c>
      <c r="B483" s="27" t="s">
        <v>15</v>
      </c>
      <c r="C483" s="1" t="s">
        <v>33</v>
      </c>
      <c r="D483" s="1">
        <v>28</v>
      </c>
      <c r="E483" s="1">
        <v>0.33</v>
      </c>
      <c r="F483" s="1">
        <v>7.7</v>
      </c>
      <c r="G483" s="2">
        <f t="shared" si="61"/>
        <v>8634.7199999999993</v>
      </c>
      <c r="H483" s="4">
        <v>8388.7199999999993</v>
      </c>
      <c r="I483" s="3"/>
      <c r="J483" s="4">
        <v>246</v>
      </c>
      <c r="K483" s="4">
        <f t="shared" si="63"/>
        <v>14.890416</v>
      </c>
      <c r="L483" s="38">
        <f t="shared" si="62"/>
        <v>6.798</v>
      </c>
      <c r="M483" s="4">
        <v>3.75</v>
      </c>
      <c r="N483" s="4">
        <v>3</v>
      </c>
      <c r="O483" s="4">
        <v>4.8000000000000001E-2</v>
      </c>
      <c r="P483" s="4">
        <f t="shared" si="67"/>
        <v>5.5019999999999998</v>
      </c>
      <c r="Q483" s="4">
        <f t="shared" si="64"/>
        <v>20</v>
      </c>
      <c r="R483" s="4">
        <f t="shared" si="65"/>
        <v>2.5904159999999998</v>
      </c>
      <c r="S483" s="4">
        <f t="shared" si="68"/>
        <v>2.5904159999999998</v>
      </c>
      <c r="T483" s="4"/>
      <c r="U483" s="31"/>
    </row>
    <row r="484" spans="1:21" x14ac:dyDescent="0.15">
      <c r="A484" s="31">
        <v>188</v>
      </c>
      <c r="B484" s="27" t="s">
        <v>15</v>
      </c>
      <c r="C484" s="1" t="s">
        <v>16</v>
      </c>
      <c r="D484" s="1">
        <v>17</v>
      </c>
      <c r="E484" s="1">
        <v>0.37</v>
      </c>
      <c r="F484" s="1">
        <v>4.2</v>
      </c>
      <c r="G484" s="2">
        <f t="shared" si="61"/>
        <v>6908.59</v>
      </c>
      <c r="H484" s="4">
        <v>4922.59</v>
      </c>
      <c r="I484" s="3"/>
      <c r="J484" s="4">
        <v>1986</v>
      </c>
      <c r="K484" s="4">
        <f t="shared" si="63"/>
        <v>17.872577</v>
      </c>
      <c r="L484" s="38">
        <f t="shared" si="62"/>
        <v>6.798</v>
      </c>
      <c r="M484" s="4">
        <v>3.75</v>
      </c>
      <c r="N484" s="4">
        <v>3</v>
      </c>
      <c r="O484" s="4">
        <v>4.8000000000000001E-2</v>
      </c>
      <c r="P484" s="4">
        <f t="shared" si="67"/>
        <v>9.0020000000000007</v>
      </c>
      <c r="Q484" s="4">
        <f t="shared" si="64"/>
        <v>20</v>
      </c>
      <c r="R484" s="4">
        <f t="shared" si="65"/>
        <v>2.0725769999999999</v>
      </c>
      <c r="S484" s="4">
        <f t="shared" si="68"/>
        <v>2.0725769999999999</v>
      </c>
      <c r="T484" s="4"/>
      <c r="U484" s="31"/>
    </row>
    <row r="485" spans="1:21" x14ac:dyDescent="0.15">
      <c r="A485" s="31">
        <v>189</v>
      </c>
      <c r="B485" s="27" t="s">
        <v>15</v>
      </c>
      <c r="C485" s="1" t="s">
        <v>18</v>
      </c>
      <c r="D485" s="1">
        <v>30</v>
      </c>
      <c r="E485" s="1">
        <v>0.31</v>
      </c>
      <c r="F485" s="1">
        <v>4.9000000000000004</v>
      </c>
      <c r="G485" s="2">
        <f t="shared" si="61"/>
        <v>7526.93</v>
      </c>
      <c r="H485" s="4">
        <v>6703.93</v>
      </c>
      <c r="I485" s="3"/>
      <c r="J485" s="4">
        <v>823</v>
      </c>
      <c r="K485" s="4">
        <f t="shared" si="63"/>
        <v>17.358079</v>
      </c>
      <c r="L485" s="38">
        <f t="shared" si="62"/>
        <v>6.798</v>
      </c>
      <c r="M485" s="4">
        <v>3.75</v>
      </c>
      <c r="N485" s="4">
        <v>3</v>
      </c>
      <c r="O485" s="4">
        <v>4.8000000000000001E-2</v>
      </c>
      <c r="P485" s="4">
        <f t="shared" si="67"/>
        <v>8.3019999999999996</v>
      </c>
      <c r="Q485" s="4">
        <f t="shared" si="64"/>
        <v>20</v>
      </c>
      <c r="R485" s="4">
        <f t="shared" si="65"/>
        <v>2.2580789999999999</v>
      </c>
      <c r="S485" s="4">
        <f t="shared" si="68"/>
        <v>2.2580789999999999</v>
      </c>
      <c r="T485" s="4"/>
      <c r="U485" s="31"/>
    </row>
    <row r="486" spans="1:21" x14ac:dyDescent="0.15">
      <c r="A486" s="31">
        <v>190</v>
      </c>
      <c r="B486" s="27" t="s">
        <v>15</v>
      </c>
      <c r="C486" s="1" t="s">
        <v>17</v>
      </c>
      <c r="D486" s="1">
        <v>24</v>
      </c>
      <c r="E486" s="1">
        <v>0.35</v>
      </c>
      <c r="F486" s="1">
        <v>4.4000000000000004</v>
      </c>
      <c r="G486" s="2">
        <f t="shared" si="61"/>
        <v>7371.44</v>
      </c>
      <c r="H486" s="4">
        <v>5491.44</v>
      </c>
      <c r="I486" s="4"/>
      <c r="J486" s="4">
        <v>1880</v>
      </c>
      <c r="K486" s="4">
        <f t="shared" si="63"/>
        <v>17.811432</v>
      </c>
      <c r="L486" s="38">
        <f t="shared" si="62"/>
        <v>6.798</v>
      </c>
      <c r="M486" s="4">
        <v>3.75</v>
      </c>
      <c r="N486" s="4">
        <v>3</v>
      </c>
      <c r="O486" s="4">
        <v>4.8000000000000001E-2</v>
      </c>
      <c r="P486" s="4">
        <f t="shared" si="67"/>
        <v>8.8019999999999996</v>
      </c>
      <c r="Q486" s="4">
        <f t="shared" si="64"/>
        <v>20</v>
      </c>
      <c r="R486" s="4">
        <f t="shared" si="65"/>
        <v>2.2114319999999998</v>
      </c>
      <c r="S486" s="4">
        <f t="shared" si="68"/>
        <v>2.2114319999999998</v>
      </c>
      <c r="T486" s="4"/>
      <c r="U486" s="31"/>
    </row>
    <row r="487" spans="1:21" x14ac:dyDescent="0.15">
      <c r="A487" s="31">
        <v>191</v>
      </c>
      <c r="B487" s="27" t="s">
        <v>15</v>
      </c>
      <c r="C487" s="1" t="s">
        <v>36</v>
      </c>
      <c r="D487" s="1">
        <v>13</v>
      </c>
      <c r="E487" s="1">
        <v>0.3</v>
      </c>
      <c r="F487" s="1">
        <v>8.5</v>
      </c>
      <c r="G487" s="2">
        <f t="shared" si="61"/>
        <v>5119.1499999999996</v>
      </c>
      <c r="H487" s="4">
        <v>5119.1499999999996</v>
      </c>
      <c r="I487" s="3"/>
      <c r="J487" s="3"/>
      <c r="K487" s="3">
        <f t="shared" si="63"/>
        <v>13.035745</v>
      </c>
      <c r="L487" s="38">
        <f t="shared" si="62"/>
        <v>6.798</v>
      </c>
      <c r="M487" s="4">
        <v>3.75</v>
      </c>
      <c r="N487" s="4">
        <v>3</v>
      </c>
      <c r="O487" s="4">
        <v>4.8000000000000001E-2</v>
      </c>
      <c r="P487" s="4">
        <f t="shared" si="67"/>
        <v>4.702</v>
      </c>
      <c r="Q487" s="4">
        <f t="shared" si="64"/>
        <v>20</v>
      </c>
      <c r="R487" s="4">
        <f t="shared" si="65"/>
        <v>1.5357449999999999</v>
      </c>
      <c r="S487" s="4">
        <f t="shared" si="68"/>
        <v>1.5357449999999999</v>
      </c>
      <c r="T487" s="4"/>
      <c r="U487" s="31"/>
    </row>
    <row r="488" spans="1:21" x14ac:dyDescent="0.15">
      <c r="A488" s="31">
        <v>192</v>
      </c>
      <c r="B488" s="27" t="s">
        <v>15</v>
      </c>
      <c r="C488" s="1" t="s">
        <v>37</v>
      </c>
      <c r="D488" s="1">
        <v>17</v>
      </c>
      <c r="E488" s="1">
        <v>0.61</v>
      </c>
      <c r="F488" s="1">
        <v>8.8000000000000007</v>
      </c>
      <c r="G488" s="2">
        <f t="shared" si="61"/>
        <v>9031.1200000000008</v>
      </c>
      <c r="H488" s="4">
        <v>8608.1200000000008</v>
      </c>
      <c r="I488" s="4">
        <v>423</v>
      </c>
      <c r="J488" s="4"/>
      <c r="K488" s="4">
        <f t="shared" si="63"/>
        <v>13.909336</v>
      </c>
      <c r="L488" s="38">
        <f t="shared" si="62"/>
        <v>6.798</v>
      </c>
      <c r="M488" s="4">
        <v>3.75</v>
      </c>
      <c r="N488" s="4">
        <v>3</v>
      </c>
      <c r="O488" s="4">
        <v>4.8000000000000001E-2</v>
      </c>
      <c r="P488" s="4">
        <f t="shared" si="67"/>
        <v>4.4020000000000001</v>
      </c>
      <c r="Q488" s="4">
        <f t="shared" si="64"/>
        <v>20</v>
      </c>
      <c r="R488" s="4">
        <f t="shared" si="65"/>
        <v>2.709336</v>
      </c>
      <c r="S488" s="4">
        <f t="shared" si="68"/>
        <v>2.709336</v>
      </c>
      <c r="T488" s="4"/>
      <c r="U488" s="31"/>
    </row>
    <row r="489" spans="1:21" x14ac:dyDescent="0.15">
      <c r="A489" s="31">
        <v>193</v>
      </c>
      <c r="B489" s="27" t="s">
        <v>15</v>
      </c>
      <c r="C489" s="1" t="s">
        <v>59</v>
      </c>
      <c r="D489" s="1">
        <v>15</v>
      </c>
      <c r="E489" s="1">
        <v>0.53</v>
      </c>
      <c r="F489" s="1">
        <v>12.4</v>
      </c>
      <c r="G489" s="2">
        <f t="shared" ref="G489:G552" si="69">H489+I489+J489</f>
        <v>7088.1</v>
      </c>
      <c r="H489" s="4">
        <v>7088.1</v>
      </c>
      <c r="I489" s="4"/>
      <c r="J489" s="4"/>
      <c r="K489" s="4">
        <f t="shared" si="63"/>
        <v>9.7264300000000006</v>
      </c>
      <c r="L489" s="38">
        <f t="shared" ref="L489:L552" si="70">+M489+N489+O489</f>
        <v>6.798</v>
      </c>
      <c r="M489" s="4">
        <v>3.75</v>
      </c>
      <c r="N489" s="4">
        <v>3</v>
      </c>
      <c r="O489" s="4">
        <v>4.8000000000000001E-2</v>
      </c>
      <c r="P489" s="4">
        <f t="shared" si="67"/>
        <v>0.80200000000000005</v>
      </c>
      <c r="Q489" s="4">
        <f t="shared" si="64"/>
        <v>20</v>
      </c>
      <c r="R489" s="4">
        <f t="shared" si="65"/>
        <v>2.12643</v>
      </c>
      <c r="S489" s="4">
        <f t="shared" si="68"/>
        <v>2.12643</v>
      </c>
      <c r="T489" s="4"/>
      <c r="U489" s="31"/>
    </row>
    <row r="490" spans="1:21" x14ac:dyDescent="0.15">
      <c r="A490" s="31">
        <v>194</v>
      </c>
      <c r="B490" s="27" t="s">
        <v>66</v>
      </c>
      <c r="C490" s="1" t="s">
        <v>798</v>
      </c>
      <c r="D490" s="1">
        <v>13</v>
      </c>
      <c r="E490" s="1">
        <v>0.21179999999999999</v>
      </c>
      <c r="F490" s="1">
        <v>45.73</v>
      </c>
      <c r="G490" s="2">
        <f t="shared" si="69"/>
        <v>1212.1600000000001</v>
      </c>
      <c r="H490" s="4">
        <v>1212.1600000000001</v>
      </c>
      <c r="I490" s="4"/>
      <c r="J490" s="4"/>
      <c r="K490" s="4">
        <f t="shared" si="63"/>
        <v>6.9192159999999996</v>
      </c>
      <c r="L490" s="38">
        <f t="shared" si="70"/>
        <v>6.798</v>
      </c>
      <c r="M490" s="4">
        <v>3.75</v>
      </c>
      <c r="N490" s="4">
        <v>3</v>
      </c>
      <c r="O490" s="4">
        <v>4.8000000000000001E-2</v>
      </c>
      <c r="P490" s="4"/>
      <c r="Q490" s="4">
        <f t="shared" si="64"/>
        <v>52.527999999999999</v>
      </c>
      <c r="R490" s="4">
        <f t="shared" si="65"/>
        <v>0.121216</v>
      </c>
      <c r="S490" s="4"/>
      <c r="T490" s="4">
        <f t="shared" si="66"/>
        <v>0.121216</v>
      </c>
      <c r="U490" s="31"/>
    </row>
    <row r="491" spans="1:21" x14ac:dyDescent="0.15">
      <c r="A491" s="31">
        <v>195</v>
      </c>
      <c r="B491" s="27" t="s">
        <v>66</v>
      </c>
      <c r="C491" s="1" t="s">
        <v>348</v>
      </c>
      <c r="D491" s="1">
        <v>9</v>
      </c>
      <c r="E491" s="1">
        <v>0.1128</v>
      </c>
      <c r="F491" s="1">
        <v>19.82</v>
      </c>
      <c r="G491" s="2">
        <f t="shared" si="69"/>
        <v>7904.09</v>
      </c>
      <c r="H491" s="4">
        <v>1652.59</v>
      </c>
      <c r="I491" s="4">
        <v>2251.5</v>
      </c>
      <c r="J491" s="4">
        <v>4000</v>
      </c>
      <c r="K491" s="4">
        <f t="shared" si="63"/>
        <v>9.1692269999999994</v>
      </c>
      <c r="L491" s="38">
        <f t="shared" si="70"/>
        <v>6.798</v>
      </c>
      <c r="M491" s="4">
        <v>3.75</v>
      </c>
      <c r="N491" s="4">
        <v>3</v>
      </c>
      <c r="O491" s="4">
        <v>4.8000000000000001E-2</v>
      </c>
      <c r="P491" s="4"/>
      <c r="Q491" s="4">
        <f t="shared" si="64"/>
        <v>26.617999999999999</v>
      </c>
      <c r="R491" s="4">
        <f t="shared" si="65"/>
        <v>2.3712270000000002</v>
      </c>
      <c r="S491" s="4">
        <f t="shared" si="68"/>
        <v>2.3712270000000002</v>
      </c>
      <c r="T491" s="4"/>
      <c r="U491" s="31"/>
    </row>
    <row r="492" spans="1:21" x14ac:dyDescent="0.15">
      <c r="A492" s="31">
        <v>196</v>
      </c>
      <c r="B492" s="27" t="s">
        <v>66</v>
      </c>
      <c r="C492" s="1" t="s">
        <v>154</v>
      </c>
      <c r="D492" s="1">
        <v>24</v>
      </c>
      <c r="E492" s="1">
        <v>0.23949999999999999</v>
      </c>
      <c r="F492" s="1">
        <v>20.059999999999999</v>
      </c>
      <c r="G492" s="2">
        <f t="shared" si="69"/>
        <v>1777.48</v>
      </c>
      <c r="H492" s="4">
        <v>1777.48</v>
      </c>
      <c r="I492" s="4"/>
      <c r="J492" s="4"/>
      <c r="K492" s="4">
        <f t="shared" si="63"/>
        <v>7.3312439999999999</v>
      </c>
      <c r="L492" s="38">
        <f t="shared" si="70"/>
        <v>6.798</v>
      </c>
      <c r="M492" s="4">
        <v>3.75</v>
      </c>
      <c r="N492" s="4">
        <v>3</v>
      </c>
      <c r="O492" s="4">
        <v>4.8000000000000001E-2</v>
      </c>
      <c r="P492" s="4"/>
      <c r="Q492" s="4">
        <f t="shared" si="64"/>
        <v>26.858000000000001</v>
      </c>
      <c r="R492" s="4">
        <f t="shared" si="65"/>
        <v>0.53324400000000005</v>
      </c>
      <c r="S492" s="4">
        <f t="shared" si="68"/>
        <v>0.53324400000000005</v>
      </c>
      <c r="T492" s="4"/>
      <c r="U492" s="31"/>
    </row>
    <row r="493" spans="1:21" x14ac:dyDescent="0.15">
      <c r="A493" s="31">
        <v>197</v>
      </c>
      <c r="B493" s="27" t="s">
        <v>66</v>
      </c>
      <c r="C493" s="1" t="s">
        <v>311</v>
      </c>
      <c r="D493" s="1">
        <v>13</v>
      </c>
      <c r="E493" s="1">
        <v>0.1875</v>
      </c>
      <c r="F493" s="1">
        <v>17.98</v>
      </c>
      <c r="G493" s="2">
        <f t="shared" si="69"/>
        <v>2133.31</v>
      </c>
      <c r="H493" s="4">
        <v>2133.31</v>
      </c>
      <c r="I493" s="4"/>
      <c r="J493" s="4"/>
      <c r="K493" s="4">
        <f t="shared" si="63"/>
        <v>7.4379929999999996</v>
      </c>
      <c r="L493" s="38">
        <f t="shared" si="70"/>
        <v>6.798</v>
      </c>
      <c r="M493" s="4">
        <v>3.75</v>
      </c>
      <c r="N493" s="4">
        <v>3</v>
      </c>
      <c r="O493" s="4">
        <v>4.8000000000000001E-2</v>
      </c>
      <c r="P493" s="4"/>
      <c r="Q493" s="4">
        <f t="shared" si="64"/>
        <v>24.777999999999999</v>
      </c>
      <c r="R493" s="4">
        <f t="shared" si="65"/>
        <v>0.63999300000000003</v>
      </c>
      <c r="S493" s="4">
        <f t="shared" si="68"/>
        <v>0.63999300000000003</v>
      </c>
      <c r="T493" s="4"/>
      <c r="U493" s="31"/>
    </row>
    <row r="494" spans="1:21" x14ac:dyDescent="0.15">
      <c r="A494" s="31">
        <v>198</v>
      </c>
      <c r="B494" s="27" t="s">
        <v>66</v>
      </c>
      <c r="C494" s="1" t="s">
        <v>297</v>
      </c>
      <c r="D494" s="42">
        <v>14</v>
      </c>
      <c r="E494" s="42">
        <v>0.17119999999999999</v>
      </c>
      <c r="F494" s="1">
        <v>16.079999999999998</v>
      </c>
      <c r="G494" s="2">
        <f t="shared" si="69"/>
        <v>1457.94</v>
      </c>
      <c r="H494" s="4">
        <v>1457.94</v>
      </c>
      <c r="I494" s="4"/>
      <c r="J494" s="4"/>
      <c r="K494" s="4">
        <f t="shared" si="63"/>
        <v>7.2353820000000004</v>
      </c>
      <c r="L494" s="38">
        <f t="shared" si="70"/>
        <v>6.798</v>
      </c>
      <c r="M494" s="4">
        <v>3.75</v>
      </c>
      <c r="N494" s="4">
        <v>3</v>
      </c>
      <c r="O494" s="4">
        <v>4.8000000000000001E-2</v>
      </c>
      <c r="P494" s="4"/>
      <c r="Q494" s="4">
        <f t="shared" si="64"/>
        <v>22.878</v>
      </c>
      <c r="R494" s="4">
        <f t="shared" si="65"/>
        <v>0.43738199999999999</v>
      </c>
      <c r="S494" s="4">
        <f t="shared" si="68"/>
        <v>0.43738199999999999</v>
      </c>
      <c r="T494" s="4"/>
      <c r="U494" s="31"/>
    </row>
    <row r="495" spans="1:21" x14ac:dyDescent="0.15">
      <c r="A495" s="31">
        <v>199</v>
      </c>
      <c r="B495" s="27" t="s">
        <v>66</v>
      </c>
      <c r="C495" s="1" t="s">
        <v>799</v>
      </c>
      <c r="D495" s="1">
        <v>10</v>
      </c>
      <c r="E495" s="1">
        <v>0.11020000000000001</v>
      </c>
      <c r="F495" s="1">
        <v>27.11</v>
      </c>
      <c r="G495" s="2">
        <f t="shared" si="69"/>
        <v>1337.51</v>
      </c>
      <c r="H495" s="4">
        <v>1337.51</v>
      </c>
      <c r="I495" s="4"/>
      <c r="J495" s="4"/>
      <c r="K495" s="4">
        <f t="shared" si="63"/>
        <v>7.1992529999999997</v>
      </c>
      <c r="L495" s="38">
        <f t="shared" si="70"/>
        <v>6.798</v>
      </c>
      <c r="M495" s="4">
        <v>3.75</v>
      </c>
      <c r="N495" s="4">
        <v>3</v>
      </c>
      <c r="O495" s="4">
        <v>4.8000000000000001E-2</v>
      </c>
      <c r="P495" s="4"/>
      <c r="Q495" s="4">
        <f t="shared" si="64"/>
        <v>33.908000000000001</v>
      </c>
      <c r="R495" s="4">
        <f t="shared" si="65"/>
        <v>0.40125300000000003</v>
      </c>
      <c r="S495" s="4">
        <f t="shared" si="68"/>
        <v>0.40125300000000003</v>
      </c>
      <c r="T495" s="4"/>
      <c r="U495" s="31"/>
    </row>
    <row r="496" spans="1:21" x14ac:dyDescent="0.15">
      <c r="A496" s="31">
        <v>200</v>
      </c>
      <c r="B496" s="27" t="s">
        <v>66</v>
      </c>
      <c r="C496" s="1" t="s">
        <v>67</v>
      </c>
      <c r="D496" s="42">
        <v>11</v>
      </c>
      <c r="E496" s="42">
        <v>0.18060000000000001</v>
      </c>
      <c r="F496" s="1">
        <v>12.96</v>
      </c>
      <c r="G496" s="2">
        <f t="shared" si="69"/>
        <v>1135.4100000000001</v>
      </c>
      <c r="H496" s="4">
        <v>1135.4100000000001</v>
      </c>
      <c r="I496" s="4"/>
      <c r="J496" s="4"/>
      <c r="K496" s="4">
        <f t="shared" si="63"/>
        <v>7.3806229999999999</v>
      </c>
      <c r="L496" s="38">
        <f t="shared" si="70"/>
        <v>6.798</v>
      </c>
      <c r="M496" s="4">
        <v>3.75</v>
      </c>
      <c r="N496" s="4">
        <v>3</v>
      </c>
      <c r="O496" s="4">
        <v>4.8000000000000001E-2</v>
      </c>
      <c r="P496" s="4">
        <f t="shared" si="67"/>
        <v>0.24199999999999899</v>
      </c>
      <c r="Q496" s="4">
        <f t="shared" si="64"/>
        <v>20</v>
      </c>
      <c r="R496" s="4">
        <f t="shared" si="65"/>
        <v>0.34062300000000001</v>
      </c>
      <c r="S496" s="4">
        <f t="shared" si="68"/>
        <v>0.34062300000000001</v>
      </c>
      <c r="T496" s="4"/>
      <c r="U496" s="31"/>
    </row>
    <row r="497" spans="1:21" x14ac:dyDescent="0.15">
      <c r="A497" s="31">
        <v>201</v>
      </c>
      <c r="B497" s="27" t="s">
        <v>66</v>
      </c>
      <c r="C497" s="1" t="s">
        <v>800</v>
      </c>
      <c r="D497" s="1">
        <v>15</v>
      </c>
      <c r="E497" s="1">
        <v>0.1676</v>
      </c>
      <c r="F497" s="1">
        <v>23.79</v>
      </c>
      <c r="G497" s="2">
        <f t="shared" si="69"/>
        <v>1898</v>
      </c>
      <c r="H497" s="4">
        <v>1898</v>
      </c>
      <c r="I497" s="4"/>
      <c r="J497" s="4"/>
      <c r="K497" s="4">
        <f t="shared" si="63"/>
        <v>7.3673999999999999</v>
      </c>
      <c r="L497" s="38">
        <f t="shared" si="70"/>
        <v>6.798</v>
      </c>
      <c r="M497" s="4">
        <v>3.75</v>
      </c>
      <c r="N497" s="4">
        <v>3</v>
      </c>
      <c r="O497" s="4">
        <v>4.8000000000000001E-2</v>
      </c>
      <c r="P497" s="4"/>
      <c r="Q497" s="4">
        <f t="shared" si="64"/>
        <v>30.588000000000001</v>
      </c>
      <c r="R497" s="4">
        <f t="shared" si="65"/>
        <v>0.56940000000000002</v>
      </c>
      <c r="S497" s="4">
        <f t="shared" si="68"/>
        <v>0.56940000000000002</v>
      </c>
      <c r="T497" s="4"/>
      <c r="U497" s="31"/>
    </row>
    <row r="498" spans="1:21" x14ac:dyDescent="0.15">
      <c r="A498" s="31">
        <v>202</v>
      </c>
      <c r="B498" s="27" t="s">
        <v>66</v>
      </c>
      <c r="C498" s="1" t="s">
        <v>801</v>
      </c>
      <c r="D498" s="1">
        <v>10</v>
      </c>
      <c r="E498" s="1">
        <v>0.20119999999999999</v>
      </c>
      <c r="F498" s="1">
        <v>33.31</v>
      </c>
      <c r="G498" s="2">
        <f t="shared" si="69"/>
        <v>1949.89</v>
      </c>
      <c r="H498" s="4">
        <v>1949.89</v>
      </c>
      <c r="I498" s="4"/>
      <c r="J498" s="4"/>
      <c r="K498" s="4">
        <f t="shared" si="63"/>
        <v>7.3829669999999998</v>
      </c>
      <c r="L498" s="38">
        <f t="shared" si="70"/>
        <v>6.798</v>
      </c>
      <c r="M498" s="4">
        <v>3.75</v>
      </c>
      <c r="N498" s="4">
        <v>3</v>
      </c>
      <c r="O498" s="4">
        <v>4.8000000000000001E-2</v>
      </c>
      <c r="P498" s="4"/>
      <c r="Q498" s="4">
        <f t="shared" si="64"/>
        <v>40.107999999999997</v>
      </c>
      <c r="R498" s="4">
        <f t="shared" si="65"/>
        <v>0.58496700000000001</v>
      </c>
      <c r="S498" s="4">
        <f t="shared" si="68"/>
        <v>0.58496700000000001</v>
      </c>
      <c r="T498" s="4"/>
      <c r="U498" s="31"/>
    </row>
    <row r="499" spans="1:21" x14ac:dyDescent="0.15">
      <c r="A499" s="31">
        <v>203</v>
      </c>
      <c r="B499" s="27" t="s">
        <v>66</v>
      </c>
      <c r="C499" s="1" t="s">
        <v>802</v>
      </c>
      <c r="D499" s="1">
        <v>11</v>
      </c>
      <c r="E499" s="1">
        <v>0.2117</v>
      </c>
      <c r="F499" s="1">
        <v>38.14</v>
      </c>
      <c r="G499" s="2">
        <f t="shared" si="69"/>
        <v>3540.03</v>
      </c>
      <c r="H499" s="4">
        <v>1689.03</v>
      </c>
      <c r="I499" s="4">
        <v>1851</v>
      </c>
      <c r="J499" s="4"/>
      <c r="K499" s="4">
        <f t="shared" si="63"/>
        <v>7.8600089999999998</v>
      </c>
      <c r="L499" s="38">
        <f t="shared" si="70"/>
        <v>6.798</v>
      </c>
      <c r="M499" s="4">
        <v>3.75</v>
      </c>
      <c r="N499" s="4">
        <v>3</v>
      </c>
      <c r="O499" s="4">
        <v>4.8000000000000001E-2</v>
      </c>
      <c r="P499" s="4"/>
      <c r="Q499" s="4">
        <f t="shared" si="64"/>
        <v>44.938000000000002</v>
      </c>
      <c r="R499" s="4">
        <f t="shared" si="65"/>
        <v>1.062009</v>
      </c>
      <c r="S499" s="4">
        <f t="shared" si="68"/>
        <v>1.062009</v>
      </c>
      <c r="T499" s="4"/>
      <c r="U499" s="31"/>
    </row>
    <row r="500" spans="1:21" x14ac:dyDescent="0.15">
      <c r="A500" s="31">
        <v>204</v>
      </c>
      <c r="B500" s="27" t="s">
        <v>66</v>
      </c>
      <c r="C500" s="1" t="s">
        <v>237</v>
      </c>
      <c r="D500" s="42">
        <v>11</v>
      </c>
      <c r="E500" s="42">
        <v>0.16719999999999999</v>
      </c>
      <c r="F500" s="1">
        <v>13.21</v>
      </c>
      <c r="G500" s="2">
        <f t="shared" si="69"/>
        <v>1230.99</v>
      </c>
      <c r="H500" s="4">
        <v>1230.99</v>
      </c>
      <c r="I500" s="4"/>
      <c r="J500" s="4"/>
      <c r="K500" s="4">
        <f t="shared" si="63"/>
        <v>7.1672969999999996</v>
      </c>
      <c r="L500" s="38">
        <f t="shared" si="70"/>
        <v>6.798</v>
      </c>
      <c r="M500" s="4">
        <v>3.75</v>
      </c>
      <c r="N500" s="4">
        <v>3</v>
      </c>
      <c r="O500" s="4">
        <v>4.8000000000000001E-2</v>
      </c>
      <c r="P500" s="4"/>
      <c r="Q500" s="4">
        <f t="shared" si="64"/>
        <v>20.007999999999999</v>
      </c>
      <c r="R500" s="4">
        <f t="shared" si="65"/>
        <v>0.36929699999999999</v>
      </c>
      <c r="S500" s="4">
        <f t="shared" si="68"/>
        <v>0.36929699999999999</v>
      </c>
      <c r="T500" s="4"/>
      <c r="U500" s="31"/>
    </row>
    <row r="501" spans="1:21" x14ac:dyDescent="0.15">
      <c r="A501" s="31">
        <v>205</v>
      </c>
      <c r="B501" s="27" t="s">
        <v>66</v>
      </c>
      <c r="C501" s="1" t="s">
        <v>117</v>
      </c>
      <c r="D501" s="42">
        <v>21</v>
      </c>
      <c r="E501" s="42">
        <v>0.2306</v>
      </c>
      <c r="F501" s="1">
        <v>17.7</v>
      </c>
      <c r="G501" s="2">
        <f t="shared" si="69"/>
        <v>2264.7199999999998</v>
      </c>
      <c r="H501" s="4">
        <v>2264.7199999999998</v>
      </c>
      <c r="I501" s="4"/>
      <c r="J501" s="4"/>
      <c r="K501" s="4">
        <f t="shared" si="63"/>
        <v>7.4774159999999998</v>
      </c>
      <c r="L501" s="38">
        <f t="shared" si="70"/>
        <v>6.798</v>
      </c>
      <c r="M501" s="4">
        <v>3.75</v>
      </c>
      <c r="N501" s="4">
        <v>3</v>
      </c>
      <c r="O501" s="4">
        <v>4.8000000000000001E-2</v>
      </c>
      <c r="P501" s="4"/>
      <c r="Q501" s="4">
        <f t="shared" si="64"/>
        <v>24.498000000000001</v>
      </c>
      <c r="R501" s="4">
        <f t="shared" si="65"/>
        <v>0.67941600000000002</v>
      </c>
      <c r="S501" s="4">
        <f t="shared" si="68"/>
        <v>0.67941600000000002</v>
      </c>
      <c r="T501" s="4"/>
      <c r="U501" s="31"/>
    </row>
    <row r="502" spans="1:21" x14ac:dyDescent="0.15">
      <c r="A502" s="31">
        <v>206</v>
      </c>
      <c r="B502" s="27" t="s">
        <v>66</v>
      </c>
      <c r="C502" s="1" t="s">
        <v>803</v>
      </c>
      <c r="D502" s="42">
        <v>19</v>
      </c>
      <c r="E502" s="42">
        <v>0.20680000000000001</v>
      </c>
      <c r="F502" s="1">
        <v>22.2</v>
      </c>
      <c r="G502" s="2">
        <f t="shared" si="69"/>
        <v>1742.38</v>
      </c>
      <c r="H502" s="4">
        <v>1742.38</v>
      </c>
      <c r="I502" s="4"/>
      <c r="J502" s="4"/>
      <c r="K502" s="4">
        <f t="shared" si="63"/>
        <v>7.3207139999999997</v>
      </c>
      <c r="L502" s="38">
        <f t="shared" si="70"/>
        <v>6.798</v>
      </c>
      <c r="M502" s="4">
        <v>3.75</v>
      </c>
      <c r="N502" s="4">
        <v>3</v>
      </c>
      <c r="O502" s="4">
        <v>4.8000000000000001E-2</v>
      </c>
      <c r="P502" s="4"/>
      <c r="Q502" s="4">
        <f t="shared" si="64"/>
        <v>28.998000000000001</v>
      </c>
      <c r="R502" s="4">
        <f t="shared" si="65"/>
        <v>0.52271400000000001</v>
      </c>
      <c r="S502" s="4">
        <f t="shared" si="68"/>
        <v>0.52271400000000001</v>
      </c>
      <c r="T502" s="4"/>
      <c r="U502" s="31"/>
    </row>
    <row r="503" spans="1:21" x14ac:dyDescent="0.15">
      <c r="A503" s="31">
        <v>207</v>
      </c>
      <c r="B503" s="27" t="s">
        <v>66</v>
      </c>
      <c r="C503" s="1" t="s">
        <v>244</v>
      </c>
      <c r="D503" s="1">
        <v>11</v>
      </c>
      <c r="E503" s="1">
        <v>0.2223</v>
      </c>
      <c r="F503" s="1">
        <v>14.31</v>
      </c>
      <c r="G503" s="2">
        <f t="shared" si="69"/>
        <v>1467.44</v>
      </c>
      <c r="H503" s="4">
        <v>1467.44</v>
      </c>
      <c r="I503" s="4"/>
      <c r="J503" s="4"/>
      <c r="K503" s="4">
        <f t="shared" si="63"/>
        <v>7.238232</v>
      </c>
      <c r="L503" s="38">
        <f t="shared" si="70"/>
        <v>6.798</v>
      </c>
      <c r="M503" s="4">
        <v>3.75</v>
      </c>
      <c r="N503" s="4">
        <v>3</v>
      </c>
      <c r="O503" s="4">
        <v>4.8000000000000001E-2</v>
      </c>
      <c r="P503" s="4"/>
      <c r="Q503" s="4">
        <f t="shared" si="64"/>
        <v>21.108000000000001</v>
      </c>
      <c r="R503" s="4">
        <f t="shared" si="65"/>
        <v>0.44023200000000001</v>
      </c>
      <c r="S503" s="4">
        <f t="shared" si="68"/>
        <v>0.44023200000000001</v>
      </c>
      <c r="T503" s="4"/>
      <c r="U503" s="31"/>
    </row>
    <row r="504" spans="1:21" x14ac:dyDescent="0.15">
      <c r="A504" s="31">
        <v>208</v>
      </c>
      <c r="B504" s="27" t="s">
        <v>66</v>
      </c>
      <c r="C504" s="1" t="s">
        <v>804</v>
      </c>
      <c r="D504" s="1">
        <v>10</v>
      </c>
      <c r="E504" s="1">
        <v>0.23849999999999999</v>
      </c>
      <c r="F504" s="1">
        <v>53.34</v>
      </c>
      <c r="G504" s="2">
        <f t="shared" si="69"/>
        <v>23342.23</v>
      </c>
      <c r="H504" s="4">
        <v>3230.23</v>
      </c>
      <c r="I504" s="4">
        <v>8805</v>
      </c>
      <c r="J504" s="4">
        <v>11307</v>
      </c>
      <c r="K504" s="4">
        <f t="shared" si="63"/>
        <v>9.1322229999999998</v>
      </c>
      <c r="L504" s="38">
        <f t="shared" si="70"/>
        <v>6.798</v>
      </c>
      <c r="M504" s="4">
        <v>3.75</v>
      </c>
      <c r="N504" s="4">
        <v>3</v>
      </c>
      <c r="O504" s="4">
        <v>4.8000000000000001E-2</v>
      </c>
      <c r="P504" s="4"/>
      <c r="Q504" s="4">
        <f t="shared" si="64"/>
        <v>60.137999999999998</v>
      </c>
      <c r="R504" s="4">
        <f t="shared" si="65"/>
        <v>2.3342230000000002</v>
      </c>
      <c r="S504" s="4"/>
      <c r="T504" s="4">
        <f t="shared" si="66"/>
        <v>2.3342230000000002</v>
      </c>
      <c r="U504" s="31"/>
    </row>
    <row r="505" spans="1:21" x14ac:dyDescent="0.15">
      <c r="A505" s="31">
        <v>209</v>
      </c>
      <c r="B505" s="27" t="s">
        <v>66</v>
      </c>
      <c r="C505" s="1" t="s">
        <v>805</v>
      </c>
      <c r="D505" s="42">
        <v>31</v>
      </c>
      <c r="E505" s="42">
        <v>0.2346</v>
      </c>
      <c r="F505" s="1">
        <v>21.33</v>
      </c>
      <c r="G505" s="2">
        <f t="shared" si="69"/>
        <v>2216.04</v>
      </c>
      <c r="H505" s="4">
        <v>2216.04</v>
      </c>
      <c r="I505" s="4"/>
      <c r="J505" s="4"/>
      <c r="K505" s="4">
        <f t="shared" si="63"/>
        <v>7.4628119999999996</v>
      </c>
      <c r="L505" s="38">
        <f t="shared" si="70"/>
        <v>6.798</v>
      </c>
      <c r="M505" s="4">
        <v>3.75</v>
      </c>
      <c r="N505" s="4">
        <v>3</v>
      </c>
      <c r="O505" s="4">
        <v>4.8000000000000001E-2</v>
      </c>
      <c r="P505" s="4"/>
      <c r="Q505" s="4">
        <f t="shared" si="64"/>
        <v>28.128</v>
      </c>
      <c r="R505" s="4">
        <f t="shared" si="65"/>
        <v>0.66481199999999996</v>
      </c>
      <c r="S505" s="4">
        <f t="shared" si="68"/>
        <v>0.66481199999999996</v>
      </c>
      <c r="T505" s="4"/>
      <c r="U505" s="31"/>
    </row>
    <row r="506" spans="1:21" x14ac:dyDescent="0.15">
      <c r="A506" s="31">
        <v>210</v>
      </c>
      <c r="B506" s="27" t="s">
        <v>66</v>
      </c>
      <c r="C506" s="1" t="s">
        <v>806</v>
      </c>
      <c r="D506" s="1">
        <v>25</v>
      </c>
      <c r="E506" s="1">
        <v>0.4279</v>
      </c>
      <c r="F506" s="1">
        <v>46.33</v>
      </c>
      <c r="G506" s="2">
        <f t="shared" si="69"/>
        <v>911.31</v>
      </c>
      <c r="H506" s="4">
        <v>911.31</v>
      </c>
      <c r="I506" s="4"/>
      <c r="J506" s="4"/>
      <c r="K506" s="4">
        <f t="shared" si="63"/>
        <v>6.8891309999999999</v>
      </c>
      <c r="L506" s="38">
        <f t="shared" si="70"/>
        <v>6.798</v>
      </c>
      <c r="M506" s="4">
        <v>3.75</v>
      </c>
      <c r="N506" s="4">
        <v>3</v>
      </c>
      <c r="O506" s="4">
        <v>4.8000000000000001E-2</v>
      </c>
      <c r="P506" s="4"/>
      <c r="Q506" s="4">
        <f t="shared" si="64"/>
        <v>53.128</v>
      </c>
      <c r="R506" s="4">
        <f t="shared" si="65"/>
        <v>9.1131000000000004E-2</v>
      </c>
      <c r="S506" s="4"/>
      <c r="T506" s="4">
        <f t="shared" si="66"/>
        <v>9.1131000000000004E-2</v>
      </c>
      <c r="U506" s="31"/>
    </row>
    <row r="507" spans="1:21" x14ac:dyDescent="0.15">
      <c r="A507" s="31">
        <v>211</v>
      </c>
      <c r="B507" s="27" t="s">
        <v>66</v>
      </c>
      <c r="C507" s="1" t="s">
        <v>308</v>
      </c>
      <c r="D507" s="1">
        <v>9</v>
      </c>
      <c r="E507" s="1">
        <v>0.16600000000000001</v>
      </c>
      <c r="F507" s="1">
        <v>17.079999999999998</v>
      </c>
      <c r="G507" s="2">
        <f t="shared" si="69"/>
        <v>3649.83</v>
      </c>
      <c r="H507" s="4">
        <v>2179.83</v>
      </c>
      <c r="I507" s="4">
        <v>1470</v>
      </c>
      <c r="J507" s="4"/>
      <c r="K507" s="4">
        <f t="shared" si="63"/>
        <v>7.8929489999999998</v>
      </c>
      <c r="L507" s="38">
        <f t="shared" si="70"/>
        <v>6.798</v>
      </c>
      <c r="M507" s="4">
        <v>3.75</v>
      </c>
      <c r="N507" s="4">
        <v>3</v>
      </c>
      <c r="O507" s="4">
        <v>4.8000000000000001E-2</v>
      </c>
      <c r="P507" s="4"/>
      <c r="Q507" s="4">
        <f t="shared" si="64"/>
        <v>23.878</v>
      </c>
      <c r="R507" s="4">
        <f t="shared" si="65"/>
        <v>1.094949</v>
      </c>
      <c r="S507" s="4">
        <f t="shared" si="68"/>
        <v>1.094949</v>
      </c>
      <c r="T507" s="4"/>
      <c r="U507" s="31"/>
    </row>
    <row r="508" spans="1:21" x14ac:dyDescent="0.15">
      <c r="A508" s="31">
        <v>212</v>
      </c>
      <c r="B508" s="27" t="s">
        <v>66</v>
      </c>
      <c r="C508" s="1" t="s">
        <v>807</v>
      </c>
      <c r="D508" s="1">
        <v>16</v>
      </c>
      <c r="E508" s="1">
        <v>0.21929999999999999</v>
      </c>
      <c r="F508" s="1">
        <v>47.31</v>
      </c>
      <c r="G508" s="2">
        <f t="shared" si="69"/>
        <v>2020.52</v>
      </c>
      <c r="H508" s="4">
        <v>2020.52</v>
      </c>
      <c r="I508" s="4"/>
      <c r="J508" s="4"/>
      <c r="K508" s="4">
        <f t="shared" si="63"/>
        <v>7.0000520000000002</v>
      </c>
      <c r="L508" s="38">
        <f t="shared" si="70"/>
        <v>6.798</v>
      </c>
      <c r="M508" s="4">
        <v>3.75</v>
      </c>
      <c r="N508" s="4">
        <v>3</v>
      </c>
      <c r="O508" s="4">
        <v>4.8000000000000001E-2</v>
      </c>
      <c r="P508" s="4"/>
      <c r="Q508" s="4">
        <f t="shared" si="64"/>
        <v>54.107999999999997</v>
      </c>
      <c r="R508" s="4">
        <f t="shared" si="65"/>
        <v>0.20205200000000001</v>
      </c>
      <c r="S508" s="4"/>
      <c r="T508" s="4">
        <f t="shared" si="66"/>
        <v>0.20205200000000001</v>
      </c>
      <c r="U508" s="31"/>
    </row>
    <row r="509" spans="1:21" x14ac:dyDescent="0.15">
      <c r="A509" s="31">
        <v>213</v>
      </c>
      <c r="B509" s="27" t="s">
        <v>66</v>
      </c>
      <c r="C509" s="1" t="s">
        <v>214</v>
      </c>
      <c r="D509" s="1">
        <v>11</v>
      </c>
      <c r="E509" s="1">
        <v>0.17330000000000001</v>
      </c>
      <c r="F509" s="1">
        <v>32.950000000000003</v>
      </c>
      <c r="G509" s="2">
        <f t="shared" si="69"/>
        <v>2167.36</v>
      </c>
      <c r="H509" s="4">
        <v>2167.36</v>
      </c>
      <c r="I509" s="4"/>
      <c r="J509" s="4"/>
      <c r="K509" s="4">
        <f t="shared" si="63"/>
        <v>7.4482080000000002</v>
      </c>
      <c r="L509" s="38">
        <f t="shared" si="70"/>
        <v>6.798</v>
      </c>
      <c r="M509" s="4">
        <v>3.75</v>
      </c>
      <c r="N509" s="4">
        <v>3</v>
      </c>
      <c r="O509" s="4">
        <v>4.8000000000000001E-2</v>
      </c>
      <c r="P509" s="4"/>
      <c r="Q509" s="4">
        <f t="shared" si="64"/>
        <v>39.747999999999998</v>
      </c>
      <c r="R509" s="4">
        <f t="shared" si="65"/>
        <v>0.65020800000000001</v>
      </c>
      <c r="S509" s="4">
        <f t="shared" si="68"/>
        <v>0.65020800000000001</v>
      </c>
      <c r="T509" s="4"/>
      <c r="U509" s="31"/>
    </row>
    <row r="510" spans="1:21" x14ac:dyDescent="0.15">
      <c r="A510" s="31">
        <v>214</v>
      </c>
      <c r="B510" s="27" t="s">
        <v>23</v>
      </c>
      <c r="C510" s="1" t="s">
        <v>24</v>
      </c>
      <c r="D510" s="42">
        <v>5</v>
      </c>
      <c r="E510" s="42">
        <v>0.16689999999999999</v>
      </c>
      <c r="F510" s="1">
        <v>6.41</v>
      </c>
      <c r="G510" s="2">
        <f t="shared" si="69"/>
        <v>4171.32</v>
      </c>
      <c r="H510" s="3">
        <v>3571.32</v>
      </c>
      <c r="I510" s="3"/>
      <c r="J510" s="3">
        <v>600</v>
      </c>
      <c r="K510" s="3">
        <f t="shared" si="63"/>
        <v>14.841396</v>
      </c>
      <c r="L510" s="38">
        <f t="shared" si="70"/>
        <v>6.798</v>
      </c>
      <c r="M510" s="4">
        <v>3.75</v>
      </c>
      <c r="N510" s="4">
        <v>3</v>
      </c>
      <c r="O510" s="4">
        <v>4.8000000000000001E-2</v>
      </c>
      <c r="P510" s="4">
        <f t="shared" si="67"/>
        <v>6.7919999999999998</v>
      </c>
      <c r="Q510" s="4">
        <f t="shared" si="64"/>
        <v>20</v>
      </c>
      <c r="R510" s="4">
        <f t="shared" si="65"/>
        <v>1.251396</v>
      </c>
      <c r="S510" s="4">
        <f t="shared" si="68"/>
        <v>1.251396</v>
      </c>
      <c r="T510" s="4"/>
      <c r="U510" s="31"/>
    </row>
    <row r="511" spans="1:21" x14ac:dyDescent="0.15">
      <c r="A511" s="31">
        <v>215</v>
      </c>
      <c r="B511" s="27" t="s">
        <v>23</v>
      </c>
      <c r="C511" s="1" t="s">
        <v>44</v>
      </c>
      <c r="D511" s="42">
        <v>8</v>
      </c>
      <c r="E511" s="42">
        <v>0.2324</v>
      </c>
      <c r="F511" s="1">
        <v>10.35</v>
      </c>
      <c r="G511" s="2">
        <f t="shared" si="69"/>
        <v>24957.4</v>
      </c>
      <c r="H511" s="3">
        <v>3085.4</v>
      </c>
      <c r="I511" s="3">
        <v>2986</v>
      </c>
      <c r="J511" s="3">
        <v>18886</v>
      </c>
      <c r="K511" s="3">
        <f t="shared" si="63"/>
        <v>17.137219999999999</v>
      </c>
      <c r="L511" s="38">
        <f t="shared" si="70"/>
        <v>6.798</v>
      </c>
      <c r="M511" s="4">
        <v>3.75</v>
      </c>
      <c r="N511" s="4">
        <v>3</v>
      </c>
      <c r="O511" s="4">
        <v>4.8000000000000001E-2</v>
      </c>
      <c r="P511" s="4">
        <f t="shared" si="67"/>
        <v>2.8519999999999999</v>
      </c>
      <c r="Q511" s="4">
        <f t="shared" si="64"/>
        <v>20</v>
      </c>
      <c r="R511" s="4">
        <f t="shared" si="65"/>
        <v>7.4872199999999998</v>
      </c>
      <c r="S511" s="4">
        <f t="shared" si="68"/>
        <v>7.4872199999999998</v>
      </c>
      <c r="T511" s="4"/>
      <c r="U511" s="31"/>
    </row>
    <row r="512" spans="1:21" x14ac:dyDescent="0.15">
      <c r="A512" s="31">
        <v>216</v>
      </c>
      <c r="B512" s="27" t="s">
        <v>23</v>
      </c>
      <c r="C512" s="1" t="s">
        <v>61</v>
      </c>
      <c r="D512" s="42">
        <v>14</v>
      </c>
      <c r="E512" s="42">
        <v>0.1338</v>
      </c>
      <c r="F512" s="1">
        <v>12.47</v>
      </c>
      <c r="G512" s="2">
        <f t="shared" si="69"/>
        <v>7530.25</v>
      </c>
      <c r="H512" s="3">
        <v>1459.25</v>
      </c>
      <c r="I512" s="3">
        <v>2769</v>
      </c>
      <c r="J512" s="3">
        <v>3302</v>
      </c>
      <c r="K512" s="3">
        <f t="shared" si="63"/>
        <v>9.7890750000000004</v>
      </c>
      <c r="L512" s="38">
        <f t="shared" si="70"/>
        <v>6.798</v>
      </c>
      <c r="M512" s="4">
        <v>3.75</v>
      </c>
      <c r="N512" s="4">
        <v>3</v>
      </c>
      <c r="O512" s="4">
        <v>4.8000000000000001E-2</v>
      </c>
      <c r="P512" s="4">
        <f t="shared" si="67"/>
        <v>0.73199999999999898</v>
      </c>
      <c r="Q512" s="4">
        <f t="shared" si="64"/>
        <v>20</v>
      </c>
      <c r="R512" s="4">
        <f t="shared" si="65"/>
        <v>2.2590750000000002</v>
      </c>
      <c r="S512" s="4">
        <f t="shared" si="68"/>
        <v>2.2590750000000002</v>
      </c>
      <c r="T512" s="4"/>
      <c r="U512" s="31"/>
    </row>
    <row r="513" spans="1:21" x14ac:dyDescent="0.15">
      <c r="A513" s="31">
        <v>217</v>
      </c>
      <c r="B513" s="27" t="s">
        <v>23</v>
      </c>
      <c r="C513" s="1" t="s">
        <v>57</v>
      </c>
      <c r="D513" s="42">
        <v>14</v>
      </c>
      <c r="E513" s="42">
        <v>0.10639999999999999</v>
      </c>
      <c r="F513" s="1">
        <v>12.09</v>
      </c>
      <c r="G513" s="2">
        <f t="shared" si="69"/>
        <v>1330.34</v>
      </c>
      <c r="H513" s="3">
        <v>1330.34</v>
      </c>
      <c r="I513" s="3"/>
      <c r="J513" s="3"/>
      <c r="K513" s="3">
        <f t="shared" si="63"/>
        <v>8.3091019999999993</v>
      </c>
      <c r="L513" s="38">
        <f t="shared" si="70"/>
        <v>6.798</v>
      </c>
      <c r="M513" s="4">
        <v>3.75</v>
      </c>
      <c r="N513" s="4">
        <v>3</v>
      </c>
      <c r="O513" s="4">
        <v>4.8000000000000001E-2</v>
      </c>
      <c r="P513" s="4">
        <f t="shared" si="67"/>
        <v>1.1120000000000001</v>
      </c>
      <c r="Q513" s="4">
        <f t="shared" si="64"/>
        <v>20</v>
      </c>
      <c r="R513" s="4">
        <f t="shared" si="65"/>
        <v>0.39910200000000001</v>
      </c>
      <c r="S513" s="4">
        <f t="shared" si="68"/>
        <v>0.39910200000000001</v>
      </c>
      <c r="T513" s="4"/>
      <c r="U513" s="31"/>
    </row>
    <row r="514" spans="1:21" x14ac:dyDescent="0.15">
      <c r="A514" s="31">
        <v>218</v>
      </c>
      <c r="B514" s="27" t="s">
        <v>23</v>
      </c>
      <c r="C514" s="1" t="s">
        <v>52</v>
      </c>
      <c r="D514" s="42">
        <v>16</v>
      </c>
      <c r="E514" s="42">
        <v>0.308</v>
      </c>
      <c r="F514" s="1">
        <v>11.22</v>
      </c>
      <c r="G514" s="2">
        <f t="shared" si="69"/>
        <v>5388.06</v>
      </c>
      <c r="H514" s="3">
        <v>5388.06</v>
      </c>
      <c r="I514" s="3"/>
      <c r="J514" s="3"/>
      <c r="K514" s="3">
        <f t="shared" si="63"/>
        <v>10.396418000000001</v>
      </c>
      <c r="L514" s="38">
        <f t="shared" si="70"/>
        <v>6.798</v>
      </c>
      <c r="M514" s="4">
        <v>3.75</v>
      </c>
      <c r="N514" s="4">
        <v>3</v>
      </c>
      <c r="O514" s="4">
        <v>4.8000000000000001E-2</v>
      </c>
      <c r="P514" s="4">
        <f t="shared" si="67"/>
        <v>1.982</v>
      </c>
      <c r="Q514" s="4">
        <f t="shared" si="64"/>
        <v>20</v>
      </c>
      <c r="R514" s="4">
        <f t="shared" si="65"/>
        <v>1.6164179999999999</v>
      </c>
      <c r="S514" s="4">
        <f t="shared" si="68"/>
        <v>1.6164179999999999</v>
      </c>
      <c r="T514" s="4"/>
      <c r="U514" s="31"/>
    </row>
    <row r="515" spans="1:21" x14ac:dyDescent="0.15">
      <c r="A515" s="31">
        <v>219</v>
      </c>
      <c r="B515" s="27" t="s">
        <v>23</v>
      </c>
      <c r="C515" s="1" t="s">
        <v>98</v>
      </c>
      <c r="D515" s="42">
        <v>11</v>
      </c>
      <c r="E515" s="42">
        <v>0.14729999999999999</v>
      </c>
      <c r="F515" s="1">
        <v>23.64</v>
      </c>
      <c r="G515" s="2">
        <f t="shared" si="69"/>
        <v>8718.02</v>
      </c>
      <c r="H515" s="3">
        <v>2953.52</v>
      </c>
      <c r="I515" s="3">
        <v>927.5</v>
      </c>
      <c r="J515" s="3">
        <v>4837</v>
      </c>
      <c r="K515" s="3">
        <f t="shared" si="63"/>
        <v>9.4134060000000002</v>
      </c>
      <c r="L515" s="38">
        <f t="shared" si="70"/>
        <v>6.798</v>
      </c>
      <c r="M515" s="4">
        <v>3.75</v>
      </c>
      <c r="N515" s="4">
        <v>3</v>
      </c>
      <c r="O515" s="4">
        <v>4.8000000000000001E-2</v>
      </c>
      <c r="P515" s="4"/>
      <c r="Q515" s="4">
        <f t="shared" si="64"/>
        <v>30.437999999999999</v>
      </c>
      <c r="R515" s="4">
        <f t="shared" si="65"/>
        <v>2.6154060000000001</v>
      </c>
      <c r="S515" s="4">
        <f t="shared" si="68"/>
        <v>2.6154060000000001</v>
      </c>
      <c r="T515" s="4"/>
      <c r="U515" s="31"/>
    </row>
    <row r="516" spans="1:21" x14ac:dyDescent="0.15">
      <c r="A516" s="31">
        <v>220</v>
      </c>
      <c r="B516" s="27" t="s">
        <v>23</v>
      </c>
      <c r="C516" s="1" t="s">
        <v>284</v>
      </c>
      <c r="D516" s="42">
        <v>5</v>
      </c>
      <c r="E516" s="42">
        <v>0.2268</v>
      </c>
      <c r="F516" s="1">
        <v>15.21</v>
      </c>
      <c r="G516" s="2">
        <f t="shared" si="69"/>
        <v>8097.28</v>
      </c>
      <c r="H516" s="3">
        <v>5650.78</v>
      </c>
      <c r="I516" s="3">
        <v>2446.5</v>
      </c>
      <c r="J516" s="3"/>
      <c r="K516" s="3">
        <f t="shared" si="63"/>
        <v>9.2271839999999994</v>
      </c>
      <c r="L516" s="38">
        <f t="shared" si="70"/>
        <v>6.798</v>
      </c>
      <c r="M516" s="4">
        <v>3.75</v>
      </c>
      <c r="N516" s="4">
        <v>3</v>
      </c>
      <c r="O516" s="4">
        <v>4.8000000000000001E-2</v>
      </c>
      <c r="P516" s="4"/>
      <c r="Q516" s="4">
        <f t="shared" si="64"/>
        <v>22.007999999999999</v>
      </c>
      <c r="R516" s="4">
        <f t="shared" si="65"/>
        <v>2.4291839999999998</v>
      </c>
      <c r="S516" s="4">
        <f t="shared" si="68"/>
        <v>2.4291839999999998</v>
      </c>
      <c r="T516" s="4"/>
      <c r="U516" s="31"/>
    </row>
    <row r="517" spans="1:21" x14ac:dyDescent="0.15">
      <c r="A517" s="31">
        <v>221</v>
      </c>
      <c r="B517" s="27" t="s">
        <v>23</v>
      </c>
      <c r="C517" s="1" t="s">
        <v>295</v>
      </c>
      <c r="D517" s="42">
        <v>6</v>
      </c>
      <c r="E517" s="42">
        <v>0.1207</v>
      </c>
      <c r="F517" s="1">
        <v>16.02</v>
      </c>
      <c r="G517" s="2">
        <f t="shared" si="69"/>
        <v>3444</v>
      </c>
      <c r="H517" s="3">
        <v>2982</v>
      </c>
      <c r="I517" s="3"/>
      <c r="J517" s="3">
        <v>462</v>
      </c>
      <c r="K517" s="3">
        <f t="shared" si="63"/>
        <v>7.8311999999999999</v>
      </c>
      <c r="L517" s="38">
        <f t="shared" si="70"/>
        <v>6.798</v>
      </c>
      <c r="M517" s="4">
        <v>3.75</v>
      </c>
      <c r="N517" s="4">
        <v>3</v>
      </c>
      <c r="O517" s="4">
        <v>4.8000000000000001E-2</v>
      </c>
      <c r="P517" s="4"/>
      <c r="Q517" s="4">
        <f t="shared" si="64"/>
        <v>22.818000000000001</v>
      </c>
      <c r="R517" s="4">
        <f t="shared" si="65"/>
        <v>1.0331999999999999</v>
      </c>
      <c r="S517" s="4">
        <f t="shared" si="68"/>
        <v>1.0331999999999999</v>
      </c>
      <c r="T517" s="4"/>
      <c r="U517" s="31"/>
    </row>
    <row r="518" spans="1:21" x14ac:dyDescent="0.15">
      <c r="A518" s="31">
        <v>222</v>
      </c>
      <c r="B518" s="27" t="s">
        <v>23</v>
      </c>
      <c r="C518" s="1" t="s">
        <v>296</v>
      </c>
      <c r="D518" s="42">
        <v>8</v>
      </c>
      <c r="E518" s="42">
        <v>0.1197</v>
      </c>
      <c r="F518" s="1">
        <v>16.05</v>
      </c>
      <c r="G518" s="2">
        <f t="shared" si="69"/>
        <v>533.94000000000005</v>
      </c>
      <c r="H518" s="3">
        <v>533.94000000000005</v>
      </c>
      <c r="I518" s="3"/>
      <c r="J518" s="3"/>
      <c r="K518" s="3">
        <f t="shared" si="63"/>
        <v>6.9581819999999999</v>
      </c>
      <c r="L518" s="38">
        <f t="shared" si="70"/>
        <v>6.798</v>
      </c>
      <c r="M518" s="4">
        <v>3.75</v>
      </c>
      <c r="N518" s="4">
        <v>3</v>
      </c>
      <c r="O518" s="4">
        <v>4.8000000000000001E-2</v>
      </c>
      <c r="P518" s="4"/>
      <c r="Q518" s="4">
        <f t="shared" si="64"/>
        <v>22.847999999999999</v>
      </c>
      <c r="R518" s="4">
        <f t="shared" si="65"/>
        <v>0.16018199999999999</v>
      </c>
      <c r="S518" s="4">
        <f t="shared" si="68"/>
        <v>0.16018199999999999</v>
      </c>
      <c r="T518" s="4"/>
      <c r="U518" s="31"/>
    </row>
    <row r="519" spans="1:21" x14ac:dyDescent="0.15">
      <c r="A519" s="31">
        <v>223</v>
      </c>
      <c r="B519" s="27" t="s">
        <v>23</v>
      </c>
      <c r="C519" s="1" t="s">
        <v>730</v>
      </c>
      <c r="D519" s="42">
        <v>14</v>
      </c>
      <c r="E519" s="42">
        <v>0.31440000000000001</v>
      </c>
      <c r="F519" s="1">
        <v>33.28</v>
      </c>
      <c r="G519" s="2">
        <f t="shared" si="69"/>
        <v>12456.63</v>
      </c>
      <c r="H519" s="3">
        <v>3787.13</v>
      </c>
      <c r="I519" s="3">
        <v>2971.5</v>
      </c>
      <c r="J519" s="3">
        <v>5698</v>
      </c>
      <c r="K519" s="3">
        <f t="shared" si="63"/>
        <v>10.534988999999999</v>
      </c>
      <c r="L519" s="38">
        <f t="shared" si="70"/>
        <v>6.798</v>
      </c>
      <c r="M519" s="4">
        <v>3.75</v>
      </c>
      <c r="N519" s="4">
        <v>3</v>
      </c>
      <c r="O519" s="4">
        <v>4.8000000000000001E-2</v>
      </c>
      <c r="P519" s="4"/>
      <c r="Q519" s="4">
        <f t="shared" si="64"/>
        <v>40.078000000000003</v>
      </c>
      <c r="R519" s="4">
        <f t="shared" si="65"/>
        <v>3.7369889999999999</v>
      </c>
      <c r="S519" s="4">
        <f t="shared" si="68"/>
        <v>3.7369889999999999</v>
      </c>
      <c r="T519" s="4"/>
      <c r="U519" s="31"/>
    </row>
    <row r="520" spans="1:21" x14ac:dyDescent="0.15">
      <c r="A520" s="31">
        <v>224</v>
      </c>
      <c r="B520" s="27" t="s">
        <v>23</v>
      </c>
      <c r="C520" s="1" t="s">
        <v>238</v>
      </c>
      <c r="D520" s="42">
        <v>9</v>
      </c>
      <c r="E520" s="42">
        <v>0.14460000000000001</v>
      </c>
      <c r="F520" s="1">
        <v>13.46</v>
      </c>
      <c r="G520" s="2">
        <f t="shared" si="69"/>
        <v>3972.34</v>
      </c>
      <c r="H520" s="3">
        <v>1555.84</v>
      </c>
      <c r="I520" s="3">
        <v>1186.5</v>
      </c>
      <c r="J520" s="3">
        <v>1230</v>
      </c>
      <c r="K520" s="3">
        <f t="shared" si="63"/>
        <v>7.9897020000000003</v>
      </c>
      <c r="L520" s="38">
        <f t="shared" si="70"/>
        <v>6.798</v>
      </c>
      <c r="M520" s="4">
        <v>3.75</v>
      </c>
      <c r="N520" s="4">
        <v>3</v>
      </c>
      <c r="O520" s="4">
        <v>4.8000000000000001E-2</v>
      </c>
      <c r="P520" s="4"/>
      <c r="Q520" s="4">
        <f t="shared" si="64"/>
        <v>20.257999999999999</v>
      </c>
      <c r="R520" s="4">
        <f t="shared" si="65"/>
        <v>1.191702</v>
      </c>
      <c r="S520" s="4">
        <f t="shared" si="68"/>
        <v>1.191702</v>
      </c>
      <c r="T520" s="4"/>
      <c r="U520" s="31"/>
    </row>
    <row r="521" spans="1:21" x14ac:dyDescent="0.15">
      <c r="A521" s="31">
        <v>225</v>
      </c>
      <c r="B521" s="27" t="s">
        <v>23</v>
      </c>
      <c r="C521" s="1" t="s">
        <v>292</v>
      </c>
      <c r="D521" s="42">
        <v>14</v>
      </c>
      <c r="E521" s="42">
        <v>0.1719</v>
      </c>
      <c r="F521" s="1">
        <v>15.72</v>
      </c>
      <c r="G521" s="2">
        <f t="shared" si="69"/>
        <v>1420.21</v>
      </c>
      <c r="H521" s="3">
        <v>1420.21</v>
      </c>
      <c r="I521" s="3"/>
      <c r="J521" s="3"/>
      <c r="K521" s="3">
        <f t="shared" si="63"/>
        <v>7.2240630000000001</v>
      </c>
      <c r="L521" s="38">
        <f t="shared" si="70"/>
        <v>6.798</v>
      </c>
      <c r="M521" s="4">
        <v>3.75</v>
      </c>
      <c r="N521" s="4">
        <v>3</v>
      </c>
      <c r="O521" s="4">
        <v>4.8000000000000001E-2</v>
      </c>
      <c r="P521" s="4"/>
      <c r="Q521" s="4">
        <f t="shared" si="64"/>
        <v>22.518000000000001</v>
      </c>
      <c r="R521" s="4">
        <f t="shared" si="65"/>
        <v>0.42606300000000003</v>
      </c>
      <c r="S521" s="4">
        <f t="shared" si="68"/>
        <v>0.42606300000000003</v>
      </c>
      <c r="T521" s="4"/>
      <c r="U521" s="31"/>
    </row>
    <row r="522" spans="1:21" x14ac:dyDescent="0.15">
      <c r="A522" s="31">
        <v>226</v>
      </c>
      <c r="B522" s="27" t="s">
        <v>23</v>
      </c>
      <c r="C522" s="1" t="s">
        <v>25</v>
      </c>
      <c r="D522" s="42">
        <v>14</v>
      </c>
      <c r="E522" s="42">
        <v>0.1195</v>
      </c>
      <c r="F522" s="1">
        <v>6.61</v>
      </c>
      <c r="G522" s="2">
        <f t="shared" si="69"/>
        <v>1826.66</v>
      </c>
      <c r="H522" s="3">
        <v>1826.66</v>
      </c>
      <c r="I522" s="3"/>
      <c r="J522" s="3"/>
      <c r="K522" s="3">
        <f t="shared" ref="K522:K585" si="71">+L522+P522+R522</f>
        <v>13.937998</v>
      </c>
      <c r="L522" s="38">
        <f t="shared" si="70"/>
        <v>6.798</v>
      </c>
      <c r="M522" s="4">
        <v>3.75</v>
      </c>
      <c r="N522" s="4">
        <v>3</v>
      </c>
      <c r="O522" s="4">
        <v>4.8000000000000001E-2</v>
      </c>
      <c r="P522" s="4">
        <f t="shared" ref="P522:P583" si="72">20-F522-L522</f>
        <v>6.5919999999999996</v>
      </c>
      <c r="Q522" s="4">
        <f t="shared" ref="Q522:Q585" si="73">+L522+P522+F522</f>
        <v>20</v>
      </c>
      <c r="R522" s="4">
        <f t="shared" ref="R522:R585" si="74">+S522+T522</f>
        <v>0.54799799999999999</v>
      </c>
      <c r="S522" s="4">
        <f t="shared" si="68"/>
        <v>0.54799799999999999</v>
      </c>
      <c r="T522" s="4"/>
      <c r="U522" s="31"/>
    </row>
    <row r="523" spans="1:21" x14ac:dyDescent="0.15">
      <c r="A523" s="31">
        <v>227</v>
      </c>
      <c r="B523" s="27" t="s">
        <v>23</v>
      </c>
      <c r="C523" s="1" t="s">
        <v>808</v>
      </c>
      <c r="D523" s="42">
        <v>7</v>
      </c>
      <c r="E523" s="42">
        <v>0.12959999999999999</v>
      </c>
      <c r="F523" s="1">
        <v>25.51</v>
      </c>
      <c r="G523" s="2">
        <f t="shared" si="69"/>
        <v>2209.17</v>
      </c>
      <c r="H523" s="3">
        <v>1879.17</v>
      </c>
      <c r="I523" s="3"/>
      <c r="J523" s="3">
        <v>330</v>
      </c>
      <c r="K523" s="3">
        <f t="shared" si="71"/>
        <v>7.4607510000000001</v>
      </c>
      <c r="L523" s="38">
        <f t="shared" si="70"/>
        <v>6.798</v>
      </c>
      <c r="M523" s="4">
        <v>3.75</v>
      </c>
      <c r="N523" s="4">
        <v>3</v>
      </c>
      <c r="O523" s="4">
        <v>4.8000000000000001E-2</v>
      </c>
      <c r="P523" s="4"/>
      <c r="Q523" s="4">
        <f t="shared" si="73"/>
        <v>32.308</v>
      </c>
      <c r="R523" s="4">
        <f t="shared" si="74"/>
        <v>0.66275099999999998</v>
      </c>
      <c r="S523" s="4">
        <f t="shared" si="68"/>
        <v>0.66275099999999998</v>
      </c>
      <c r="T523" s="4"/>
      <c r="U523" s="31"/>
    </row>
    <row r="524" spans="1:21" x14ac:dyDescent="0.15">
      <c r="A524" s="31">
        <v>228</v>
      </c>
      <c r="B524" s="27" t="s">
        <v>23</v>
      </c>
      <c r="C524" s="1" t="s">
        <v>340</v>
      </c>
      <c r="D524" s="42">
        <v>11</v>
      </c>
      <c r="E524" s="42">
        <v>0.15659999999999999</v>
      </c>
      <c r="F524" s="1">
        <v>18.84</v>
      </c>
      <c r="G524" s="2">
        <f t="shared" si="69"/>
        <v>1728.03</v>
      </c>
      <c r="H524" s="3">
        <v>1728.03</v>
      </c>
      <c r="I524" s="3"/>
      <c r="J524" s="3"/>
      <c r="K524" s="3">
        <f t="shared" si="71"/>
        <v>7.3164090000000002</v>
      </c>
      <c r="L524" s="38">
        <f t="shared" si="70"/>
        <v>6.798</v>
      </c>
      <c r="M524" s="4">
        <v>3.75</v>
      </c>
      <c r="N524" s="4">
        <v>3</v>
      </c>
      <c r="O524" s="4">
        <v>4.8000000000000001E-2</v>
      </c>
      <c r="P524" s="4"/>
      <c r="Q524" s="4">
        <f t="shared" si="73"/>
        <v>25.638000000000002</v>
      </c>
      <c r="R524" s="4">
        <f t="shared" si="74"/>
        <v>0.51840900000000001</v>
      </c>
      <c r="S524" s="4">
        <f t="shared" si="68"/>
        <v>0.51840900000000001</v>
      </c>
      <c r="T524" s="4"/>
      <c r="U524" s="31"/>
    </row>
    <row r="525" spans="1:21" x14ac:dyDescent="0.15">
      <c r="A525" s="31">
        <v>229</v>
      </c>
      <c r="B525" s="27" t="s">
        <v>23</v>
      </c>
      <c r="C525" s="1" t="s">
        <v>62</v>
      </c>
      <c r="D525" s="42">
        <v>21</v>
      </c>
      <c r="E525" s="42">
        <v>0.18790000000000001</v>
      </c>
      <c r="F525" s="1">
        <v>12.65</v>
      </c>
      <c r="G525" s="2">
        <f t="shared" si="69"/>
        <v>4836.0600000000004</v>
      </c>
      <c r="H525" s="3">
        <v>3463.06</v>
      </c>
      <c r="I525" s="3"/>
      <c r="J525" s="3">
        <v>1373</v>
      </c>
      <c r="K525" s="3">
        <f t="shared" si="71"/>
        <v>8.8008179999999996</v>
      </c>
      <c r="L525" s="38">
        <f t="shared" si="70"/>
        <v>6.798</v>
      </c>
      <c r="M525" s="4">
        <v>3.75</v>
      </c>
      <c r="N525" s="4">
        <v>3</v>
      </c>
      <c r="O525" s="4">
        <v>4.8000000000000001E-2</v>
      </c>
      <c r="P525" s="4">
        <f t="shared" si="72"/>
        <v>0.55200000000000005</v>
      </c>
      <c r="Q525" s="4">
        <f t="shared" si="73"/>
        <v>20</v>
      </c>
      <c r="R525" s="4">
        <f t="shared" si="74"/>
        <v>1.4508179999999999</v>
      </c>
      <c r="S525" s="4">
        <f t="shared" si="68"/>
        <v>1.4508179999999999</v>
      </c>
      <c r="T525" s="4"/>
      <c r="U525" s="31"/>
    </row>
    <row r="526" spans="1:21" x14ac:dyDescent="0.15">
      <c r="A526" s="31">
        <v>230</v>
      </c>
      <c r="B526" s="27" t="s">
        <v>23</v>
      </c>
      <c r="C526" s="1" t="s">
        <v>49</v>
      </c>
      <c r="D526" s="42">
        <v>10</v>
      </c>
      <c r="E526" s="42">
        <v>0.12989999999999999</v>
      </c>
      <c r="F526" s="1">
        <v>10.9</v>
      </c>
      <c r="G526" s="2">
        <f t="shared" si="69"/>
        <v>5019.6400000000003</v>
      </c>
      <c r="H526" s="3">
        <v>1371.14</v>
      </c>
      <c r="I526" s="3">
        <v>1765.5</v>
      </c>
      <c r="J526" s="3">
        <v>1883</v>
      </c>
      <c r="K526" s="3">
        <f t="shared" si="71"/>
        <v>10.605892000000001</v>
      </c>
      <c r="L526" s="38">
        <f t="shared" si="70"/>
        <v>6.798</v>
      </c>
      <c r="M526" s="4">
        <v>3.75</v>
      </c>
      <c r="N526" s="4">
        <v>3</v>
      </c>
      <c r="O526" s="4">
        <v>4.8000000000000001E-2</v>
      </c>
      <c r="P526" s="4">
        <f t="shared" si="72"/>
        <v>2.302</v>
      </c>
      <c r="Q526" s="4">
        <f t="shared" si="73"/>
        <v>20</v>
      </c>
      <c r="R526" s="4">
        <f t="shared" si="74"/>
        <v>1.505892</v>
      </c>
      <c r="S526" s="4">
        <f t="shared" si="68"/>
        <v>1.505892</v>
      </c>
      <c r="T526" s="4"/>
      <c r="U526" s="31"/>
    </row>
    <row r="527" spans="1:21" x14ac:dyDescent="0.15">
      <c r="A527" s="31">
        <v>231</v>
      </c>
      <c r="B527" s="27" t="s">
        <v>23</v>
      </c>
      <c r="C527" s="1" t="s">
        <v>809</v>
      </c>
      <c r="D527" s="42">
        <v>15</v>
      </c>
      <c r="E527" s="42">
        <v>0.2019</v>
      </c>
      <c r="F527" s="1">
        <v>31.76</v>
      </c>
      <c r="G527" s="2">
        <f t="shared" si="69"/>
        <v>2554.69</v>
      </c>
      <c r="H527" s="3">
        <v>2554.69</v>
      </c>
      <c r="I527" s="3"/>
      <c r="J527" s="3"/>
      <c r="K527" s="3">
        <f t="shared" si="71"/>
        <v>7.5644070000000001</v>
      </c>
      <c r="L527" s="38">
        <f t="shared" si="70"/>
        <v>6.798</v>
      </c>
      <c r="M527" s="4">
        <v>3.75</v>
      </c>
      <c r="N527" s="4">
        <v>3</v>
      </c>
      <c r="O527" s="4">
        <v>4.8000000000000001E-2</v>
      </c>
      <c r="P527" s="4"/>
      <c r="Q527" s="4">
        <f t="shared" si="73"/>
        <v>38.558</v>
      </c>
      <c r="R527" s="4">
        <f t="shared" si="74"/>
        <v>0.76640699999999995</v>
      </c>
      <c r="S527" s="4">
        <f t="shared" si="68"/>
        <v>0.76640699999999995</v>
      </c>
      <c r="T527" s="4"/>
      <c r="U527" s="31"/>
    </row>
    <row r="528" spans="1:21" x14ac:dyDescent="0.15">
      <c r="A528" s="31">
        <v>232</v>
      </c>
      <c r="B528" s="27" t="s">
        <v>23</v>
      </c>
      <c r="C528" s="1" t="s">
        <v>56</v>
      </c>
      <c r="D528" s="42">
        <v>16</v>
      </c>
      <c r="E528" s="42">
        <v>0.17069999999999999</v>
      </c>
      <c r="F528" s="1">
        <v>12.05</v>
      </c>
      <c r="G528" s="2">
        <f t="shared" si="69"/>
        <v>16268.87</v>
      </c>
      <c r="H528" s="3">
        <v>4162.37</v>
      </c>
      <c r="I528" s="3">
        <v>5050.5</v>
      </c>
      <c r="J528" s="3">
        <v>7056</v>
      </c>
      <c r="K528" s="3">
        <f t="shared" si="71"/>
        <v>12.830660999999999</v>
      </c>
      <c r="L528" s="38">
        <f t="shared" si="70"/>
        <v>6.798</v>
      </c>
      <c r="M528" s="4">
        <v>3.75</v>
      </c>
      <c r="N528" s="4">
        <v>3</v>
      </c>
      <c r="O528" s="4">
        <v>4.8000000000000001E-2</v>
      </c>
      <c r="P528" s="4">
        <f t="shared" si="72"/>
        <v>1.1519999999999999</v>
      </c>
      <c r="Q528" s="4">
        <f t="shared" si="73"/>
        <v>20</v>
      </c>
      <c r="R528" s="4">
        <f t="shared" si="74"/>
        <v>4.8806609999999999</v>
      </c>
      <c r="S528" s="4">
        <f t="shared" si="68"/>
        <v>4.8806609999999999</v>
      </c>
      <c r="T528" s="4"/>
      <c r="U528" s="31"/>
    </row>
    <row r="529" spans="1:21" x14ac:dyDescent="0.15">
      <c r="A529" s="31">
        <v>233</v>
      </c>
      <c r="B529" s="27" t="s">
        <v>23</v>
      </c>
      <c r="C529" s="1" t="s">
        <v>65</v>
      </c>
      <c r="D529" s="42">
        <v>7</v>
      </c>
      <c r="E529" s="42">
        <v>0.1074</v>
      </c>
      <c r="F529" s="1">
        <v>12.83</v>
      </c>
      <c r="G529" s="2">
        <f t="shared" si="69"/>
        <v>1557.27</v>
      </c>
      <c r="H529" s="3">
        <v>1557.27</v>
      </c>
      <c r="I529" s="3"/>
      <c r="J529" s="3"/>
      <c r="K529" s="3">
        <f t="shared" si="71"/>
        <v>7.637181</v>
      </c>
      <c r="L529" s="38">
        <f t="shared" si="70"/>
        <v>6.798</v>
      </c>
      <c r="M529" s="4">
        <v>3.75</v>
      </c>
      <c r="N529" s="4">
        <v>3</v>
      </c>
      <c r="O529" s="4">
        <v>4.8000000000000001E-2</v>
      </c>
      <c r="P529" s="4">
        <f t="shared" si="72"/>
        <v>0.372</v>
      </c>
      <c r="Q529" s="4">
        <f t="shared" si="73"/>
        <v>20</v>
      </c>
      <c r="R529" s="4">
        <f t="shared" si="74"/>
        <v>0.46718100000000001</v>
      </c>
      <c r="S529" s="4">
        <f t="shared" si="68"/>
        <v>0.46718100000000001</v>
      </c>
      <c r="T529" s="4"/>
      <c r="U529" s="31"/>
    </row>
    <row r="530" spans="1:21" x14ac:dyDescent="0.15">
      <c r="A530" s="31">
        <v>234</v>
      </c>
      <c r="B530" s="27" t="s">
        <v>810</v>
      </c>
      <c r="C530" s="1" t="s">
        <v>811</v>
      </c>
      <c r="D530" s="1">
        <v>8</v>
      </c>
      <c r="E530" s="1">
        <v>0.15670000000000001</v>
      </c>
      <c r="F530" s="1">
        <v>26.44</v>
      </c>
      <c r="G530" s="2">
        <f t="shared" si="69"/>
        <v>973.89</v>
      </c>
      <c r="H530" s="4">
        <v>973.89</v>
      </c>
      <c r="I530" s="4"/>
      <c r="J530" s="4"/>
      <c r="K530" s="4">
        <f t="shared" si="71"/>
        <v>7.0901670000000001</v>
      </c>
      <c r="L530" s="38">
        <f t="shared" si="70"/>
        <v>6.798</v>
      </c>
      <c r="M530" s="4">
        <v>3.75</v>
      </c>
      <c r="N530" s="4">
        <v>3</v>
      </c>
      <c r="O530" s="4">
        <v>4.8000000000000001E-2</v>
      </c>
      <c r="P530" s="4"/>
      <c r="Q530" s="4">
        <f t="shared" si="73"/>
        <v>33.238</v>
      </c>
      <c r="R530" s="4">
        <f t="shared" si="74"/>
        <v>0.29216700000000001</v>
      </c>
      <c r="S530" s="4">
        <f t="shared" si="68"/>
        <v>0.29216700000000001</v>
      </c>
      <c r="T530" s="4"/>
      <c r="U530" s="31"/>
    </row>
    <row r="531" spans="1:21" x14ac:dyDescent="0.15">
      <c r="A531" s="31">
        <v>235</v>
      </c>
      <c r="B531" s="27" t="s">
        <v>810</v>
      </c>
      <c r="C531" s="1" t="s">
        <v>812</v>
      </c>
      <c r="D531" s="1">
        <v>14</v>
      </c>
      <c r="E531" s="1">
        <v>0.20580000000000001</v>
      </c>
      <c r="F531" s="1">
        <v>114.26</v>
      </c>
      <c r="G531" s="2">
        <f t="shared" si="69"/>
        <v>724.64</v>
      </c>
      <c r="H531" s="4">
        <v>724.64</v>
      </c>
      <c r="I531" s="4"/>
      <c r="J531" s="4"/>
      <c r="K531" s="4">
        <f t="shared" si="71"/>
        <v>6.8704640000000001</v>
      </c>
      <c r="L531" s="38">
        <f t="shared" si="70"/>
        <v>6.798</v>
      </c>
      <c r="M531" s="4">
        <v>3.75</v>
      </c>
      <c r="N531" s="4">
        <v>3</v>
      </c>
      <c r="O531" s="4">
        <v>4.8000000000000001E-2</v>
      </c>
      <c r="P531" s="4"/>
      <c r="Q531" s="4">
        <f t="shared" si="73"/>
        <v>121.05800000000001</v>
      </c>
      <c r="R531" s="4">
        <f t="shared" si="74"/>
        <v>7.2464000000000001E-2</v>
      </c>
      <c r="S531" s="4"/>
      <c r="T531" s="4">
        <f t="shared" ref="T531:T566" si="75">0.0001*G531</f>
        <v>7.2464000000000001E-2</v>
      </c>
      <c r="U531" s="31"/>
    </row>
    <row r="532" spans="1:21" x14ac:dyDescent="0.15">
      <c r="A532" s="31">
        <v>236</v>
      </c>
      <c r="B532" s="27" t="s">
        <v>810</v>
      </c>
      <c r="C532" s="1" t="s">
        <v>813</v>
      </c>
      <c r="D532" s="1">
        <v>8</v>
      </c>
      <c r="E532" s="1">
        <v>0.1646</v>
      </c>
      <c r="F532" s="1">
        <v>122.44</v>
      </c>
      <c r="G532" s="2">
        <f t="shared" si="69"/>
        <v>308.70999999999998</v>
      </c>
      <c r="H532" s="4">
        <v>308.70999999999998</v>
      </c>
      <c r="I532" s="4"/>
      <c r="J532" s="4"/>
      <c r="K532" s="4">
        <f t="shared" si="71"/>
        <v>6.8288710000000004</v>
      </c>
      <c r="L532" s="38">
        <f t="shared" si="70"/>
        <v>6.798</v>
      </c>
      <c r="M532" s="4">
        <v>3.75</v>
      </c>
      <c r="N532" s="4">
        <v>3</v>
      </c>
      <c r="O532" s="4">
        <v>4.8000000000000001E-2</v>
      </c>
      <c r="P532" s="4"/>
      <c r="Q532" s="4">
        <f t="shared" si="73"/>
        <v>129.238</v>
      </c>
      <c r="R532" s="4">
        <f t="shared" si="74"/>
        <v>3.0870999999999999E-2</v>
      </c>
      <c r="S532" s="4"/>
      <c r="T532" s="4">
        <f t="shared" si="75"/>
        <v>3.0870999999999999E-2</v>
      </c>
      <c r="U532" s="31"/>
    </row>
    <row r="533" spans="1:21" x14ac:dyDescent="0.15">
      <c r="A533" s="31">
        <v>237</v>
      </c>
      <c r="B533" s="27" t="s">
        <v>810</v>
      </c>
      <c r="C533" s="1" t="s">
        <v>814</v>
      </c>
      <c r="D533" s="1">
        <v>11</v>
      </c>
      <c r="E533" s="1">
        <v>0.22850000000000001</v>
      </c>
      <c r="F533" s="1">
        <v>428.31</v>
      </c>
      <c r="G533" s="2">
        <f t="shared" si="69"/>
        <v>72.099999999999994</v>
      </c>
      <c r="H533" s="4">
        <v>72.099999999999994</v>
      </c>
      <c r="I533" s="4"/>
      <c r="J533" s="4"/>
      <c r="K533" s="4">
        <f t="shared" si="71"/>
        <v>6.8052099999999998</v>
      </c>
      <c r="L533" s="38">
        <f t="shared" si="70"/>
        <v>6.798</v>
      </c>
      <c r="M533" s="4">
        <v>3.75</v>
      </c>
      <c r="N533" s="4">
        <v>3</v>
      </c>
      <c r="O533" s="4">
        <v>4.8000000000000001E-2</v>
      </c>
      <c r="P533" s="4"/>
      <c r="Q533" s="4">
        <f t="shared" si="73"/>
        <v>435.108</v>
      </c>
      <c r="R533" s="4">
        <f t="shared" si="74"/>
        <v>7.2100000000000003E-3</v>
      </c>
      <c r="S533" s="4"/>
      <c r="T533" s="4">
        <f t="shared" si="75"/>
        <v>7.2100000000000003E-3</v>
      </c>
      <c r="U533" s="31"/>
    </row>
    <row r="534" spans="1:21" x14ac:dyDescent="0.15">
      <c r="A534" s="31">
        <v>238</v>
      </c>
      <c r="B534" s="27" t="s">
        <v>810</v>
      </c>
      <c r="C534" s="1" t="s">
        <v>815</v>
      </c>
      <c r="D534" s="1">
        <v>16</v>
      </c>
      <c r="E534" s="1">
        <v>0.18</v>
      </c>
      <c r="F534" s="1">
        <v>88.17</v>
      </c>
      <c r="G534" s="2">
        <f t="shared" si="69"/>
        <v>42</v>
      </c>
      <c r="H534" s="4"/>
      <c r="I534" s="4">
        <v>42</v>
      </c>
      <c r="J534" s="4"/>
      <c r="K534" s="4">
        <f t="shared" si="71"/>
        <v>6.8022</v>
      </c>
      <c r="L534" s="38">
        <f t="shared" si="70"/>
        <v>6.798</v>
      </c>
      <c r="M534" s="4">
        <v>3.75</v>
      </c>
      <c r="N534" s="4">
        <v>3</v>
      </c>
      <c r="O534" s="4">
        <v>4.8000000000000001E-2</v>
      </c>
      <c r="P534" s="4"/>
      <c r="Q534" s="4">
        <f t="shared" si="73"/>
        <v>94.968000000000004</v>
      </c>
      <c r="R534" s="4">
        <f t="shared" si="74"/>
        <v>4.1999999999999997E-3</v>
      </c>
      <c r="S534" s="4"/>
      <c r="T534" s="4">
        <f t="shared" si="75"/>
        <v>4.1999999999999997E-3</v>
      </c>
      <c r="U534" s="31"/>
    </row>
    <row r="535" spans="1:21" x14ac:dyDescent="0.15">
      <c r="A535" s="31">
        <v>239</v>
      </c>
      <c r="B535" s="27" t="s">
        <v>810</v>
      </c>
      <c r="C535" s="1" t="s">
        <v>816</v>
      </c>
      <c r="D535" s="1">
        <v>7</v>
      </c>
      <c r="E535" s="1">
        <v>0.20549999999999999</v>
      </c>
      <c r="F535" s="1">
        <v>498.36</v>
      </c>
      <c r="G535" s="2">
        <f t="shared" si="69"/>
        <v>0</v>
      </c>
      <c r="H535" s="4">
        <v>0</v>
      </c>
      <c r="I535" s="4"/>
      <c r="J535" s="4"/>
      <c r="K535" s="4">
        <f t="shared" si="71"/>
        <v>6.798</v>
      </c>
      <c r="L535" s="38">
        <f t="shared" si="70"/>
        <v>6.798</v>
      </c>
      <c r="M535" s="4">
        <v>3.75</v>
      </c>
      <c r="N535" s="4">
        <v>3</v>
      </c>
      <c r="O535" s="4">
        <v>4.8000000000000001E-2</v>
      </c>
      <c r="P535" s="4"/>
      <c r="Q535" s="4">
        <f t="shared" si="73"/>
        <v>505.15800000000002</v>
      </c>
      <c r="R535" s="4">
        <f t="shared" si="74"/>
        <v>0</v>
      </c>
      <c r="S535" s="4"/>
      <c r="T535" s="4">
        <f t="shared" si="75"/>
        <v>0</v>
      </c>
      <c r="U535" s="31"/>
    </row>
    <row r="536" spans="1:21" x14ac:dyDescent="0.15">
      <c r="A536" s="31">
        <v>240</v>
      </c>
      <c r="B536" s="27" t="s">
        <v>810</v>
      </c>
      <c r="C536" s="1" t="s">
        <v>817</v>
      </c>
      <c r="D536" s="1">
        <v>12</v>
      </c>
      <c r="E536" s="1">
        <v>0.19109999999999999</v>
      </c>
      <c r="F536" s="1">
        <v>40.119999999999997</v>
      </c>
      <c r="G536" s="2">
        <f t="shared" si="69"/>
        <v>976.53</v>
      </c>
      <c r="H536" s="4">
        <v>976.53</v>
      </c>
      <c r="I536" s="4"/>
      <c r="J536" s="4"/>
      <c r="K536" s="4">
        <f t="shared" si="71"/>
        <v>7.0909589999999998</v>
      </c>
      <c r="L536" s="38">
        <f t="shared" si="70"/>
        <v>6.798</v>
      </c>
      <c r="M536" s="4">
        <v>3.75</v>
      </c>
      <c r="N536" s="4">
        <v>3</v>
      </c>
      <c r="O536" s="4">
        <v>4.8000000000000001E-2</v>
      </c>
      <c r="P536" s="4"/>
      <c r="Q536" s="4">
        <f t="shared" si="73"/>
        <v>46.917999999999999</v>
      </c>
      <c r="R536" s="4">
        <f t="shared" si="74"/>
        <v>0.29295900000000002</v>
      </c>
      <c r="S536" s="4">
        <f t="shared" si="68"/>
        <v>0.29295900000000002</v>
      </c>
      <c r="T536" s="4"/>
      <c r="U536" s="31"/>
    </row>
    <row r="537" spans="1:21" x14ac:dyDescent="0.15">
      <c r="A537" s="31">
        <v>241</v>
      </c>
      <c r="B537" s="27" t="s">
        <v>810</v>
      </c>
      <c r="C537" s="1" t="s">
        <v>818</v>
      </c>
      <c r="D537" s="1">
        <v>20</v>
      </c>
      <c r="E537" s="1">
        <v>0.2074</v>
      </c>
      <c r="F537" s="1">
        <v>41.12</v>
      </c>
      <c r="G537" s="2">
        <f t="shared" si="69"/>
        <v>1560.93</v>
      </c>
      <c r="H537" s="4">
        <v>1560.93</v>
      </c>
      <c r="I537" s="4"/>
      <c r="J537" s="4"/>
      <c r="K537" s="4">
        <f t="shared" si="71"/>
        <v>7.2662789999999999</v>
      </c>
      <c r="L537" s="38">
        <f t="shared" si="70"/>
        <v>6.798</v>
      </c>
      <c r="M537" s="4">
        <v>3.75</v>
      </c>
      <c r="N537" s="4">
        <v>3</v>
      </c>
      <c r="O537" s="4">
        <v>4.8000000000000001E-2</v>
      </c>
      <c r="P537" s="4"/>
      <c r="Q537" s="4">
        <f t="shared" si="73"/>
        <v>47.917999999999999</v>
      </c>
      <c r="R537" s="4">
        <f t="shared" si="74"/>
        <v>0.468279</v>
      </c>
      <c r="S537" s="4">
        <f t="shared" si="68"/>
        <v>0.468279</v>
      </c>
      <c r="T537" s="4"/>
      <c r="U537" s="31"/>
    </row>
    <row r="538" spans="1:21" x14ac:dyDescent="0.15">
      <c r="A538" s="31">
        <v>242</v>
      </c>
      <c r="B538" s="27" t="s">
        <v>810</v>
      </c>
      <c r="C538" s="1" t="s">
        <v>733</v>
      </c>
      <c r="D538" s="1">
        <v>14</v>
      </c>
      <c r="E538" s="1">
        <v>0.18940000000000001</v>
      </c>
      <c r="F538" s="1">
        <v>68.61</v>
      </c>
      <c r="G538" s="2">
        <f t="shared" si="69"/>
        <v>0</v>
      </c>
      <c r="H538" s="4">
        <v>0</v>
      </c>
      <c r="I538" s="4"/>
      <c r="J538" s="4"/>
      <c r="K538" s="4">
        <f t="shared" si="71"/>
        <v>6.798</v>
      </c>
      <c r="L538" s="38">
        <f t="shared" si="70"/>
        <v>6.798</v>
      </c>
      <c r="M538" s="4">
        <v>3.75</v>
      </c>
      <c r="N538" s="4">
        <v>3</v>
      </c>
      <c r="O538" s="4">
        <v>4.8000000000000001E-2</v>
      </c>
      <c r="P538" s="4"/>
      <c r="Q538" s="4">
        <f t="shared" si="73"/>
        <v>75.408000000000001</v>
      </c>
      <c r="R538" s="4">
        <f t="shared" si="74"/>
        <v>0</v>
      </c>
      <c r="S538" s="4"/>
      <c r="T538" s="4">
        <f t="shared" si="75"/>
        <v>0</v>
      </c>
      <c r="U538" s="31"/>
    </row>
    <row r="539" spans="1:21" x14ac:dyDescent="0.15">
      <c r="A539" s="31">
        <v>243</v>
      </c>
      <c r="B539" s="27" t="s">
        <v>810</v>
      </c>
      <c r="C539" s="1" t="s">
        <v>819</v>
      </c>
      <c r="D539" s="1">
        <v>11</v>
      </c>
      <c r="E539" s="1">
        <v>0.1411</v>
      </c>
      <c r="F539" s="1">
        <v>28.86</v>
      </c>
      <c r="G539" s="2">
        <f t="shared" si="69"/>
        <v>1395.79</v>
      </c>
      <c r="H539" s="4">
        <v>1395.79</v>
      </c>
      <c r="I539" s="4"/>
      <c r="J539" s="4"/>
      <c r="K539" s="4">
        <f t="shared" si="71"/>
        <v>7.2167370000000002</v>
      </c>
      <c r="L539" s="38">
        <f t="shared" si="70"/>
        <v>6.798</v>
      </c>
      <c r="M539" s="4">
        <v>3.75</v>
      </c>
      <c r="N539" s="4">
        <v>3</v>
      </c>
      <c r="O539" s="4">
        <v>4.8000000000000001E-2</v>
      </c>
      <c r="P539" s="4"/>
      <c r="Q539" s="4">
        <f t="shared" si="73"/>
        <v>35.658000000000001</v>
      </c>
      <c r="R539" s="4">
        <f t="shared" si="74"/>
        <v>0.41873700000000003</v>
      </c>
      <c r="S539" s="4">
        <f t="shared" si="68"/>
        <v>0.41873700000000003</v>
      </c>
      <c r="T539" s="4"/>
      <c r="U539" s="31"/>
    </row>
    <row r="540" spans="1:21" x14ac:dyDescent="0.15">
      <c r="A540" s="31">
        <v>244</v>
      </c>
      <c r="B540" s="27" t="s">
        <v>810</v>
      </c>
      <c r="C540" s="1" t="s">
        <v>494</v>
      </c>
      <c r="D540" s="1">
        <v>14</v>
      </c>
      <c r="E540" s="1">
        <v>0.1633</v>
      </c>
      <c r="F540" s="1">
        <v>44.18</v>
      </c>
      <c r="G540" s="2">
        <f t="shared" si="69"/>
        <v>1548.52</v>
      </c>
      <c r="H540" s="4">
        <v>1548.52</v>
      </c>
      <c r="I540" s="4"/>
      <c r="J540" s="4"/>
      <c r="K540" s="4">
        <f t="shared" si="71"/>
        <v>6.952852</v>
      </c>
      <c r="L540" s="38">
        <f t="shared" si="70"/>
        <v>6.798</v>
      </c>
      <c r="M540" s="4">
        <v>3.75</v>
      </c>
      <c r="N540" s="4">
        <v>3</v>
      </c>
      <c r="O540" s="4">
        <v>4.8000000000000001E-2</v>
      </c>
      <c r="P540" s="4"/>
      <c r="Q540" s="4">
        <f t="shared" si="73"/>
        <v>50.978000000000002</v>
      </c>
      <c r="R540" s="4">
        <f t="shared" si="74"/>
        <v>0.15485199999999999</v>
      </c>
      <c r="S540" s="4"/>
      <c r="T540" s="4">
        <f t="shared" si="75"/>
        <v>0.15485199999999999</v>
      </c>
      <c r="U540" s="31"/>
    </row>
    <row r="541" spans="1:21" x14ac:dyDescent="0.15">
      <c r="A541" s="31">
        <v>245</v>
      </c>
      <c r="B541" s="27" t="s">
        <v>810</v>
      </c>
      <c r="C541" s="1" t="s">
        <v>820</v>
      </c>
      <c r="D541" s="1">
        <v>17</v>
      </c>
      <c r="E541" s="1">
        <v>0.21579999999999999</v>
      </c>
      <c r="F541" s="1">
        <v>244.9</v>
      </c>
      <c r="G541" s="2">
        <f t="shared" si="69"/>
        <v>14.64</v>
      </c>
      <c r="H541" s="4">
        <v>14.64</v>
      </c>
      <c r="I541" s="4"/>
      <c r="J541" s="4"/>
      <c r="K541" s="4">
        <f t="shared" si="71"/>
        <v>6.7994640000000004</v>
      </c>
      <c r="L541" s="38">
        <f t="shared" si="70"/>
        <v>6.798</v>
      </c>
      <c r="M541" s="4">
        <v>3.75</v>
      </c>
      <c r="N541" s="4">
        <v>3</v>
      </c>
      <c r="O541" s="4">
        <v>4.8000000000000001E-2</v>
      </c>
      <c r="P541" s="4"/>
      <c r="Q541" s="4">
        <f t="shared" si="73"/>
        <v>251.69800000000001</v>
      </c>
      <c r="R541" s="4">
        <f t="shared" si="74"/>
        <v>1.464E-3</v>
      </c>
      <c r="S541" s="4"/>
      <c r="T541" s="4">
        <f t="shared" si="75"/>
        <v>1.464E-3</v>
      </c>
      <c r="U541" s="31"/>
    </row>
    <row r="542" spans="1:21" x14ac:dyDescent="0.15">
      <c r="A542" s="31">
        <v>246</v>
      </c>
      <c r="B542" s="27" t="s">
        <v>810</v>
      </c>
      <c r="C542" s="1" t="s">
        <v>821</v>
      </c>
      <c r="D542" s="1">
        <v>18</v>
      </c>
      <c r="E542" s="1">
        <v>0.24110000000000001</v>
      </c>
      <c r="F542" s="1">
        <v>34.22</v>
      </c>
      <c r="G542" s="2">
        <f t="shared" si="69"/>
        <v>1148.76</v>
      </c>
      <c r="H542" s="4">
        <v>1148.76</v>
      </c>
      <c r="I542" s="4"/>
      <c r="J542" s="4"/>
      <c r="K542" s="4">
        <f t="shared" si="71"/>
        <v>7.1426280000000002</v>
      </c>
      <c r="L542" s="38">
        <f t="shared" si="70"/>
        <v>6.798</v>
      </c>
      <c r="M542" s="4">
        <v>3.75</v>
      </c>
      <c r="N542" s="4">
        <v>3</v>
      </c>
      <c r="O542" s="4">
        <v>4.8000000000000001E-2</v>
      </c>
      <c r="P542" s="4"/>
      <c r="Q542" s="4">
        <f t="shared" si="73"/>
        <v>41.018000000000001</v>
      </c>
      <c r="R542" s="4">
        <f t="shared" si="74"/>
        <v>0.34462799999999999</v>
      </c>
      <c r="S542" s="4">
        <f t="shared" si="68"/>
        <v>0.34462799999999999</v>
      </c>
      <c r="T542" s="4"/>
      <c r="U542" s="31"/>
    </row>
    <row r="543" spans="1:21" x14ac:dyDescent="0.15">
      <c r="A543" s="31">
        <v>247</v>
      </c>
      <c r="B543" s="27" t="s">
        <v>810</v>
      </c>
      <c r="C543" s="1" t="s">
        <v>822</v>
      </c>
      <c r="D543" s="1">
        <v>12</v>
      </c>
      <c r="E543" s="1">
        <v>0.19689999999999999</v>
      </c>
      <c r="F543" s="1">
        <v>51.29</v>
      </c>
      <c r="G543" s="2">
        <f t="shared" si="69"/>
        <v>1386.67</v>
      </c>
      <c r="H543" s="4">
        <v>1386.67</v>
      </c>
      <c r="I543" s="4"/>
      <c r="J543" s="4"/>
      <c r="K543" s="4">
        <f t="shared" si="71"/>
        <v>6.9366669999999999</v>
      </c>
      <c r="L543" s="38">
        <f t="shared" si="70"/>
        <v>6.798</v>
      </c>
      <c r="M543" s="4">
        <v>3.75</v>
      </c>
      <c r="N543" s="4">
        <v>3</v>
      </c>
      <c r="O543" s="4">
        <v>4.8000000000000001E-2</v>
      </c>
      <c r="P543" s="4"/>
      <c r="Q543" s="4">
        <f t="shared" si="73"/>
        <v>58.088000000000001</v>
      </c>
      <c r="R543" s="4">
        <f t="shared" si="74"/>
        <v>0.13866700000000001</v>
      </c>
      <c r="S543" s="4"/>
      <c r="T543" s="4">
        <f t="shared" si="75"/>
        <v>0.13866700000000001</v>
      </c>
      <c r="U543" s="31"/>
    </row>
    <row r="544" spans="1:21" x14ac:dyDescent="0.15">
      <c r="A544" s="31">
        <v>248</v>
      </c>
      <c r="B544" s="27" t="s">
        <v>810</v>
      </c>
      <c r="C544" s="1" t="s">
        <v>823</v>
      </c>
      <c r="D544" s="1">
        <v>14</v>
      </c>
      <c r="E544" s="1">
        <v>0.11219999999999999</v>
      </c>
      <c r="F544" s="1">
        <v>31.12</v>
      </c>
      <c r="G544" s="2">
        <f t="shared" si="69"/>
        <v>1885.32</v>
      </c>
      <c r="H544" s="4">
        <v>1885.32</v>
      </c>
      <c r="I544" s="4"/>
      <c r="J544" s="4"/>
      <c r="K544" s="4">
        <f t="shared" si="71"/>
        <v>7.3635960000000003</v>
      </c>
      <c r="L544" s="38">
        <f t="shared" si="70"/>
        <v>6.798</v>
      </c>
      <c r="M544" s="4">
        <v>3.75</v>
      </c>
      <c r="N544" s="4">
        <v>3</v>
      </c>
      <c r="O544" s="4">
        <v>4.8000000000000001E-2</v>
      </c>
      <c r="P544" s="4"/>
      <c r="Q544" s="4">
        <f t="shared" si="73"/>
        <v>37.917999999999999</v>
      </c>
      <c r="R544" s="4">
        <f t="shared" si="74"/>
        <v>0.56559599999999999</v>
      </c>
      <c r="S544" s="4">
        <f t="shared" si="68"/>
        <v>0.56559599999999999</v>
      </c>
      <c r="T544" s="4"/>
      <c r="U544" s="31"/>
    </row>
    <row r="545" spans="1:21" x14ac:dyDescent="0.15">
      <c r="A545" s="31">
        <v>249</v>
      </c>
      <c r="B545" s="27" t="s">
        <v>810</v>
      </c>
      <c r="C545" s="1" t="s">
        <v>824</v>
      </c>
      <c r="D545" s="1">
        <v>10</v>
      </c>
      <c r="E545" s="1">
        <v>6.7299999999999999E-2</v>
      </c>
      <c r="F545" s="1">
        <v>39.92</v>
      </c>
      <c r="G545" s="2">
        <f t="shared" si="69"/>
        <v>1699.73</v>
      </c>
      <c r="H545" s="4">
        <v>1699.73</v>
      </c>
      <c r="I545" s="4"/>
      <c r="J545" s="4"/>
      <c r="K545" s="4">
        <f t="shared" si="71"/>
        <v>7.3079190000000001</v>
      </c>
      <c r="L545" s="38">
        <f t="shared" si="70"/>
        <v>6.798</v>
      </c>
      <c r="M545" s="4">
        <v>3.75</v>
      </c>
      <c r="N545" s="4">
        <v>3</v>
      </c>
      <c r="O545" s="4">
        <v>4.8000000000000001E-2</v>
      </c>
      <c r="P545" s="4"/>
      <c r="Q545" s="4">
        <f t="shared" si="73"/>
        <v>46.718000000000004</v>
      </c>
      <c r="R545" s="4">
        <f t="shared" si="74"/>
        <v>0.50991900000000001</v>
      </c>
      <c r="S545" s="4">
        <f t="shared" si="68"/>
        <v>0.50991900000000001</v>
      </c>
      <c r="T545" s="4"/>
      <c r="U545" s="31"/>
    </row>
    <row r="546" spans="1:21" x14ac:dyDescent="0.15">
      <c r="A546" s="31">
        <v>250</v>
      </c>
      <c r="B546" s="27" t="s">
        <v>810</v>
      </c>
      <c r="C546" s="1" t="s">
        <v>825</v>
      </c>
      <c r="D546" s="1">
        <v>19</v>
      </c>
      <c r="E546" s="1">
        <v>0.17710000000000001</v>
      </c>
      <c r="F546" s="1">
        <v>27.61</v>
      </c>
      <c r="G546" s="2">
        <f t="shared" si="69"/>
        <v>527.58000000000004</v>
      </c>
      <c r="H546" s="4">
        <v>527.58000000000004</v>
      </c>
      <c r="I546" s="4"/>
      <c r="J546" s="4"/>
      <c r="K546" s="4">
        <f t="shared" si="71"/>
        <v>6.9562739999999996</v>
      </c>
      <c r="L546" s="38">
        <f t="shared" si="70"/>
        <v>6.798</v>
      </c>
      <c r="M546" s="4">
        <v>3.75</v>
      </c>
      <c r="N546" s="4">
        <v>3</v>
      </c>
      <c r="O546" s="4">
        <v>4.8000000000000001E-2</v>
      </c>
      <c r="P546" s="4"/>
      <c r="Q546" s="4">
        <f t="shared" si="73"/>
        <v>34.408000000000001</v>
      </c>
      <c r="R546" s="4">
        <f t="shared" si="74"/>
        <v>0.158274</v>
      </c>
      <c r="S546" s="4">
        <f t="shared" ref="S546:S609" si="76">+G546*0.0003</f>
        <v>0.158274</v>
      </c>
      <c r="T546" s="4"/>
      <c r="U546" s="31"/>
    </row>
    <row r="547" spans="1:21" x14ac:dyDescent="0.15">
      <c r="A547" s="31">
        <v>251</v>
      </c>
      <c r="B547" s="27" t="s">
        <v>810</v>
      </c>
      <c r="C547" s="1" t="s">
        <v>826</v>
      </c>
      <c r="D547" s="1">
        <v>12</v>
      </c>
      <c r="E547" s="1">
        <v>8.6900000000000005E-2</v>
      </c>
      <c r="F547" s="1">
        <v>144.22</v>
      </c>
      <c r="G547" s="2">
        <f t="shared" si="69"/>
        <v>621.04</v>
      </c>
      <c r="H547" s="4">
        <v>621.04</v>
      </c>
      <c r="I547" s="4"/>
      <c r="J547" s="4"/>
      <c r="K547" s="4">
        <f t="shared" si="71"/>
        <v>6.8601039999999998</v>
      </c>
      <c r="L547" s="38">
        <f t="shared" si="70"/>
        <v>6.798</v>
      </c>
      <c r="M547" s="4">
        <v>3.75</v>
      </c>
      <c r="N547" s="4">
        <v>3</v>
      </c>
      <c r="O547" s="4">
        <v>4.8000000000000001E-2</v>
      </c>
      <c r="P547" s="4"/>
      <c r="Q547" s="4">
        <f t="shared" si="73"/>
        <v>151.018</v>
      </c>
      <c r="R547" s="4">
        <f t="shared" si="74"/>
        <v>6.2103999999999999E-2</v>
      </c>
      <c r="S547" s="4"/>
      <c r="T547" s="4">
        <f t="shared" si="75"/>
        <v>6.2103999999999999E-2</v>
      </c>
      <c r="U547" s="31"/>
    </row>
    <row r="548" spans="1:21" x14ac:dyDescent="0.15">
      <c r="A548" s="31">
        <v>252</v>
      </c>
      <c r="B548" s="27" t="s">
        <v>810</v>
      </c>
      <c r="C548" s="1" t="s">
        <v>827</v>
      </c>
      <c r="D548" s="1">
        <v>14</v>
      </c>
      <c r="E548" s="1">
        <v>0.13780000000000001</v>
      </c>
      <c r="F548" s="1">
        <v>51.87</v>
      </c>
      <c r="G548" s="2">
        <f t="shared" si="69"/>
        <v>1352.43</v>
      </c>
      <c r="H548" s="4">
        <v>1352.43</v>
      </c>
      <c r="I548" s="4"/>
      <c r="J548" s="4"/>
      <c r="K548" s="4">
        <f t="shared" si="71"/>
        <v>6.933243</v>
      </c>
      <c r="L548" s="38">
        <f t="shared" si="70"/>
        <v>6.798</v>
      </c>
      <c r="M548" s="4">
        <v>3.75</v>
      </c>
      <c r="N548" s="4">
        <v>3</v>
      </c>
      <c r="O548" s="4">
        <v>4.8000000000000001E-2</v>
      </c>
      <c r="P548" s="4"/>
      <c r="Q548" s="4">
        <f t="shared" si="73"/>
        <v>58.667999999999999</v>
      </c>
      <c r="R548" s="4">
        <f t="shared" si="74"/>
        <v>0.135243</v>
      </c>
      <c r="S548" s="4"/>
      <c r="T548" s="4">
        <f t="shared" si="75"/>
        <v>0.135243</v>
      </c>
      <c r="U548" s="31"/>
    </row>
    <row r="549" spans="1:21" x14ac:dyDescent="0.15">
      <c r="A549" s="31">
        <v>253</v>
      </c>
      <c r="B549" s="27" t="s">
        <v>810</v>
      </c>
      <c r="C549" s="1" t="s">
        <v>269</v>
      </c>
      <c r="D549" s="1">
        <v>56</v>
      </c>
      <c r="E549" s="1">
        <v>0.4592</v>
      </c>
      <c r="F549" s="1">
        <v>101.17</v>
      </c>
      <c r="G549" s="2">
        <f t="shared" si="69"/>
        <v>6019.85</v>
      </c>
      <c r="H549" s="4">
        <v>6019.85</v>
      </c>
      <c r="I549" s="4"/>
      <c r="J549" s="4"/>
      <c r="K549" s="4">
        <f t="shared" si="71"/>
        <v>7.399985</v>
      </c>
      <c r="L549" s="38">
        <f t="shared" si="70"/>
        <v>6.798</v>
      </c>
      <c r="M549" s="4">
        <v>3.75</v>
      </c>
      <c r="N549" s="4">
        <v>3</v>
      </c>
      <c r="O549" s="4">
        <v>4.8000000000000001E-2</v>
      </c>
      <c r="P549" s="4"/>
      <c r="Q549" s="4">
        <f t="shared" si="73"/>
        <v>107.968</v>
      </c>
      <c r="R549" s="4">
        <f t="shared" si="74"/>
        <v>0.60198499999999999</v>
      </c>
      <c r="S549" s="4"/>
      <c r="T549" s="4">
        <f t="shared" si="75"/>
        <v>0.60198499999999999</v>
      </c>
      <c r="U549" s="31"/>
    </row>
    <row r="550" spans="1:21" x14ac:dyDescent="0.15">
      <c r="A550" s="31">
        <v>254</v>
      </c>
      <c r="B550" s="27" t="s">
        <v>810</v>
      </c>
      <c r="C550" s="1" t="s">
        <v>828</v>
      </c>
      <c r="D550" s="1">
        <v>8</v>
      </c>
      <c r="E550" s="1">
        <v>0.105</v>
      </c>
      <c r="F550" s="1">
        <v>89.69</v>
      </c>
      <c r="G550" s="2">
        <f t="shared" si="69"/>
        <v>380.44</v>
      </c>
      <c r="H550" s="4">
        <v>380.44</v>
      </c>
      <c r="I550" s="4"/>
      <c r="J550" s="4"/>
      <c r="K550" s="4">
        <f t="shared" si="71"/>
        <v>6.8360440000000002</v>
      </c>
      <c r="L550" s="38">
        <f t="shared" si="70"/>
        <v>6.798</v>
      </c>
      <c r="M550" s="4">
        <v>3.75</v>
      </c>
      <c r="N550" s="4">
        <v>3</v>
      </c>
      <c r="O550" s="4">
        <v>4.8000000000000001E-2</v>
      </c>
      <c r="P550" s="4"/>
      <c r="Q550" s="4">
        <f t="shared" si="73"/>
        <v>96.488</v>
      </c>
      <c r="R550" s="4">
        <f t="shared" si="74"/>
        <v>3.8044000000000001E-2</v>
      </c>
      <c r="S550" s="4"/>
      <c r="T550" s="4">
        <f t="shared" si="75"/>
        <v>3.8044000000000001E-2</v>
      </c>
      <c r="U550" s="31"/>
    </row>
    <row r="551" spans="1:21" x14ac:dyDescent="0.15">
      <c r="A551" s="31">
        <v>255</v>
      </c>
      <c r="B551" s="27" t="s">
        <v>810</v>
      </c>
      <c r="C551" s="1" t="s">
        <v>829</v>
      </c>
      <c r="D551" s="1">
        <v>12</v>
      </c>
      <c r="E551" s="1">
        <v>0.14710000000000001</v>
      </c>
      <c r="F551" s="1">
        <v>69.510000000000005</v>
      </c>
      <c r="G551" s="2">
        <f t="shared" si="69"/>
        <v>746.34</v>
      </c>
      <c r="H551" s="4">
        <v>636.34</v>
      </c>
      <c r="I551" s="4">
        <v>110</v>
      </c>
      <c r="J551" s="4"/>
      <c r="K551" s="4">
        <f t="shared" si="71"/>
        <v>6.8726339999999997</v>
      </c>
      <c r="L551" s="38">
        <f t="shared" si="70"/>
        <v>6.798</v>
      </c>
      <c r="M551" s="4">
        <v>3.75</v>
      </c>
      <c r="N551" s="4">
        <v>3</v>
      </c>
      <c r="O551" s="4">
        <v>4.8000000000000001E-2</v>
      </c>
      <c r="P551" s="4"/>
      <c r="Q551" s="4">
        <f t="shared" si="73"/>
        <v>76.308000000000007</v>
      </c>
      <c r="R551" s="4">
        <f t="shared" si="74"/>
        <v>7.4634000000000006E-2</v>
      </c>
      <c r="S551" s="4"/>
      <c r="T551" s="4">
        <f t="shared" si="75"/>
        <v>7.4634000000000006E-2</v>
      </c>
      <c r="U551" s="31"/>
    </row>
    <row r="552" spans="1:21" x14ac:dyDescent="0.15">
      <c r="A552" s="31">
        <v>256</v>
      </c>
      <c r="B552" s="27" t="s">
        <v>810</v>
      </c>
      <c r="C552" s="1" t="s">
        <v>830</v>
      </c>
      <c r="D552" s="1">
        <v>14</v>
      </c>
      <c r="E552" s="1">
        <v>0.19650000000000001</v>
      </c>
      <c r="F552" s="1">
        <v>85.63</v>
      </c>
      <c r="G552" s="2">
        <f t="shared" si="69"/>
        <v>1998.94</v>
      </c>
      <c r="H552" s="4">
        <v>1998.94</v>
      </c>
      <c r="I552" s="4"/>
      <c r="J552" s="4"/>
      <c r="K552" s="4">
        <f t="shared" si="71"/>
        <v>6.9978939999999996</v>
      </c>
      <c r="L552" s="38">
        <f t="shared" si="70"/>
        <v>6.798</v>
      </c>
      <c r="M552" s="4">
        <v>3.75</v>
      </c>
      <c r="N552" s="4">
        <v>3</v>
      </c>
      <c r="O552" s="4">
        <v>4.8000000000000001E-2</v>
      </c>
      <c r="P552" s="4"/>
      <c r="Q552" s="4">
        <f t="shared" si="73"/>
        <v>92.427999999999997</v>
      </c>
      <c r="R552" s="4">
        <f t="shared" si="74"/>
        <v>0.19989399999999999</v>
      </c>
      <c r="S552" s="4"/>
      <c r="T552" s="4">
        <f t="shared" si="75"/>
        <v>0.19989399999999999</v>
      </c>
      <c r="U552" s="31"/>
    </row>
    <row r="553" spans="1:21" x14ac:dyDescent="0.15">
      <c r="A553" s="31">
        <v>257</v>
      </c>
      <c r="B553" s="27" t="s">
        <v>810</v>
      </c>
      <c r="C553" s="1" t="s">
        <v>831</v>
      </c>
      <c r="D553" s="1">
        <v>12</v>
      </c>
      <c r="E553" s="1">
        <v>0.188</v>
      </c>
      <c r="F553" s="1">
        <v>57.21</v>
      </c>
      <c r="G553" s="2">
        <f t="shared" ref="G553:G570" si="77">H553+I553+J553</f>
        <v>963.82</v>
      </c>
      <c r="H553" s="4">
        <v>963.82</v>
      </c>
      <c r="I553" s="4"/>
      <c r="J553" s="4"/>
      <c r="K553" s="4">
        <f t="shared" si="71"/>
        <v>6.8943820000000002</v>
      </c>
      <c r="L553" s="38">
        <f t="shared" ref="L553:L619" si="78">+M553+N553+O553</f>
        <v>6.798</v>
      </c>
      <c r="M553" s="4">
        <v>3.75</v>
      </c>
      <c r="N553" s="4">
        <v>3</v>
      </c>
      <c r="O553" s="4">
        <v>4.8000000000000001E-2</v>
      </c>
      <c r="P553" s="4"/>
      <c r="Q553" s="4">
        <f t="shared" si="73"/>
        <v>64.007999999999996</v>
      </c>
      <c r="R553" s="4">
        <f t="shared" si="74"/>
        <v>9.6381999999999995E-2</v>
      </c>
      <c r="S553" s="4"/>
      <c r="T553" s="4">
        <f t="shared" si="75"/>
        <v>9.6381999999999995E-2</v>
      </c>
      <c r="U553" s="31"/>
    </row>
    <row r="554" spans="1:21" x14ac:dyDescent="0.15">
      <c r="A554" s="31">
        <v>258</v>
      </c>
      <c r="B554" s="27" t="s">
        <v>810</v>
      </c>
      <c r="C554" s="1" t="s">
        <v>832</v>
      </c>
      <c r="D554" s="1">
        <v>13</v>
      </c>
      <c r="E554" s="1">
        <v>0.12740000000000001</v>
      </c>
      <c r="F554" s="1">
        <v>22.49</v>
      </c>
      <c r="G554" s="2">
        <f t="shared" si="77"/>
        <v>1610.23</v>
      </c>
      <c r="H554" s="4">
        <v>1610.23</v>
      </c>
      <c r="I554" s="4"/>
      <c r="J554" s="4"/>
      <c r="K554" s="4">
        <f t="shared" si="71"/>
        <v>7.2810689999999996</v>
      </c>
      <c r="L554" s="38">
        <f t="shared" si="78"/>
        <v>6.798</v>
      </c>
      <c r="M554" s="4">
        <v>3.75</v>
      </c>
      <c r="N554" s="4">
        <v>3</v>
      </c>
      <c r="O554" s="4">
        <v>4.8000000000000001E-2</v>
      </c>
      <c r="P554" s="4"/>
      <c r="Q554" s="4">
        <f t="shared" si="73"/>
        <v>29.288</v>
      </c>
      <c r="R554" s="4">
        <f t="shared" si="74"/>
        <v>0.48306900000000003</v>
      </c>
      <c r="S554" s="4">
        <f t="shared" si="76"/>
        <v>0.48306900000000003</v>
      </c>
      <c r="T554" s="4"/>
      <c r="U554" s="31"/>
    </row>
    <row r="555" spans="1:21" x14ac:dyDescent="0.15">
      <c r="A555" s="31">
        <v>259</v>
      </c>
      <c r="B555" s="27" t="s">
        <v>810</v>
      </c>
      <c r="C555" s="1" t="s">
        <v>833</v>
      </c>
      <c r="D555" s="1">
        <v>15</v>
      </c>
      <c r="E555" s="1">
        <v>0.16</v>
      </c>
      <c r="F555" s="1">
        <v>178.13</v>
      </c>
      <c r="G555" s="2">
        <f t="shared" si="77"/>
        <v>1527.13</v>
      </c>
      <c r="H555" s="4">
        <v>1527.13</v>
      </c>
      <c r="I555" s="4"/>
      <c r="J555" s="4"/>
      <c r="K555" s="4">
        <f t="shared" si="71"/>
        <v>6.9507130000000004</v>
      </c>
      <c r="L555" s="38">
        <f t="shared" si="78"/>
        <v>6.798</v>
      </c>
      <c r="M555" s="4">
        <v>3.75</v>
      </c>
      <c r="N555" s="4">
        <v>3</v>
      </c>
      <c r="O555" s="4">
        <v>4.8000000000000001E-2</v>
      </c>
      <c r="P555" s="4"/>
      <c r="Q555" s="4">
        <f t="shared" si="73"/>
        <v>184.928</v>
      </c>
      <c r="R555" s="4">
        <f t="shared" si="74"/>
        <v>0.15271299999999999</v>
      </c>
      <c r="S555" s="4"/>
      <c r="T555" s="4">
        <f t="shared" si="75"/>
        <v>0.15271299999999999</v>
      </c>
      <c r="U555" s="31"/>
    </row>
    <row r="556" spans="1:21" x14ac:dyDescent="0.15">
      <c r="A556" s="31">
        <v>260</v>
      </c>
      <c r="B556" s="27" t="s">
        <v>240</v>
      </c>
      <c r="C556" s="1" t="s">
        <v>834</v>
      </c>
      <c r="D556" s="1">
        <v>7</v>
      </c>
      <c r="E556" s="1">
        <v>0.54200000000000004</v>
      </c>
      <c r="F556" s="1">
        <v>35.130000000000003</v>
      </c>
      <c r="G556" s="2">
        <f t="shared" si="77"/>
        <v>3728.87</v>
      </c>
      <c r="H556" s="4">
        <v>3728.87</v>
      </c>
      <c r="I556" s="4"/>
      <c r="J556" s="4"/>
      <c r="K556" s="4">
        <f t="shared" si="71"/>
        <v>7.9166610000000004</v>
      </c>
      <c r="L556" s="38">
        <f t="shared" si="78"/>
        <v>6.798</v>
      </c>
      <c r="M556" s="4">
        <v>3.75</v>
      </c>
      <c r="N556" s="4">
        <v>3</v>
      </c>
      <c r="O556" s="4">
        <v>4.8000000000000001E-2</v>
      </c>
      <c r="P556" s="4"/>
      <c r="Q556" s="4">
        <f t="shared" si="73"/>
        <v>41.927999999999997</v>
      </c>
      <c r="R556" s="4">
        <f t="shared" si="74"/>
        <v>1.1186609999999999</v>
      </c>
      <c r="S556" s="4">
        <f t="shared" si="76"/>
        <v>1.1186609999999999</v>
      </c>
      <c r="T556" s="4"/>
      <c r="U556" s="31"/>
    </row>
    <row r="557" spans="1:21" x14ac:dyDescent="0.15">
      <c r="A557" s="31">
        <v>261</v>
      </c>
      <c r="B557" s="27" t="s">
        <v>240</v>
      </c>
      <c r="C557" s="1" t="s">
        <v>124</v>
      </c>
      <c r="D557" s="1">
        <v>20</v>
      </c>
      <c r="E557" s="1">
        <v>0.24790000000000001</v>
      </c>
      <c r="F557" s="1">
        <v>80.44</v>
      </c>
      <c r="G557" s="2">
        <f t="shared" si="77"/>
        <v>2838.3</v>
      </c>
      <c r="H557" s="4">
        <v>2838.3</v>
      </c>
      <c r="I557" s="4"/>
      <c r="J557" s="4"/>
      <c r="K557" s="4">
        <f t="shared" si="71"/>
        <v>7.0818300000000001</v>
      </c>
      <c r="L557" s="38">
        <f t="shared" si="78"/>
        <v>6.798</v>
      </c>
      <c r="M557" s="4">
        <v>3.75</v>
      </c>
      <c r="N557" s="4">
        <v>3</v>
      </c>
      <c r="O557" s="4">
        <v>4.8000000000000001E-2</v>
      </c>
      <c r="P557" s="4"/>
      <c r="Q557" s="4">
        <f t="shared" si="73"/>
        <v>87.238</v>
      </c>
      <c r="R557" s="4">
        <f t="shared" si="74"/>
        <v>0.28383000000000003</v>
      </c>
      <c r="S557" s="4"/>
      <c r="T557" s="4">
        <f t="shared" si="75"/>
        <v>0.28383000000000003</v>
      </c>
      <c r="U557" s="31"/>
    </row>
    <row r="558" spans="1:21" x14ac:dyDescent="0.15">
      <c r="A558" s="31">
        <v>262</v>
      </c>
      <c r="B558" s="27" t="s">
        <v>240</v>
      </c>
      <c r="C558" s="1" t="s">
        <v>835</v>
      </c>
      <c r="D558" s="1">
        <v>7</v>
      </c>
      <c r="E558" s="1">
        <v>0.30990000000000001</v>
      </c>
      <c r="F558" s="1">
        <v>50.81</v>
      </c>
      <c r="G558" s="2">
        <f t="shared" si="77"/>
        <v>6137.71</v>
      </c>
      <c r="H558" s="4">
        <v>2803.21</v>
      </c>
      <c r="I558" s="4">
        <v>3334.5</v>
      </c>
      <c r="J558" s="4"/>
      <c r="K558" s="4">
        <f t="shared" si="71"/>
        <v>7.4117709999999999</v>
      </c>
      <c r="L558" s="38">
        <f t="shared" si="78"/>
        <v>6.798</v>
      </c>
      <c r="M558" s="4">
        <v>3.75</v>
      </c>
      <c r="N558" s="4">
        <v>3</v>
      </c>
      <c r="O558" s="4">
        <v>4.8000000000000001E-2</v>
      </c>
      <c r="P558" s="4"/>
      <c r="Q558" s="4">
        <f t="shared" si="73"/>
        <v>57.607999999999997</v>
      </c>
      <c r="R558" s="4">
        <f t="shared" si="74"/>
        <v>0.61377099999999996</v>
      </c>
      <c r="S558" s="4"/>
      <c r="T558" s="4">
        <f t="shared" si="75"/>
        <v>0.61377099999999996</v>
      </c>
      <c r="U558" s="31"/>
    </row>
    <row r="559" spans="1:21" x14ac:dyDescent="0.15">
      <c r="A559" s="31">
        <v>263</v>
      </c>
      <c r="B559" s="27" t="s">
        <v>240</v>
      </c>
      <c r="C559" s="1" t="s">
        <v>836</v>
      </c>
      <c r="D559" s="1">
        <v>9</v>
      </c>
      <c r="E559" s="1">
        <v>0.4264</v>
      </c>
      <c r="F559" s="1">
        <v>53.01</v>
      </c>
      <c r="G559" s="2">
        <f t="shared" si="77"/>
        <v>9179.8799999999992</v>
      </c>
      <c r="H559" s="4">
        <v>2673.88</v>
      </c>
      <c r="I559" s="4"/>
      <c r="J559" s="4">
        <v>6506</v>
      </c>
      <c r="K559" s="4">
        <f t="shared" si="71"/>
        <v>7.7159880000000003</v>
      </c>
      <c r="L559" s="38">
        <f t="shared" si="78"/>
        <v>6.798</v>
      </c>
      <c r="M559" s="4">
        <v>3.75</v>
      </c>
      <c r="N559" s="4">
        <v>3</v>
      </c>
      <c r="O559" s="4">
        <v>4.8000000000000001E-2</v>
      </c>
      <c r="P559" s="4"/>
      <c r="Q559" s="4">
        <f t="shared" si="73"/>
        <v>59.808</v>
      </c>
      <c r="R559" s="4">
        <f t="shared" si="74"/>
        <v>0.91798800000000003</v>
      </c>
      <c r="S559" s="4"/>
      <c r="T559" s="4">
        <f t="shared" si="75"/>
        <v>0.91798800000000003</v>
      </c>
      <c r="U559" s="31"/>
    </row>
    <row r="560" spans="1:21" x14ac:dyDescent="0.15">
      <c r="A560" s="31">
        <v>264</v>
      </c>
      <c r="B560" s="27" t="s">
        <v>240</v>
      </c>
      <c r="C560" s="1" t="s">
        <v>837</v>
      </c>
      <c r="D560" s="1">
        <v>4</v>
      </c>
      <c r="E560" s="1">
        <v>0.46339999999999998</v>
      </c>
      <c r="F560" s="1">
        <v>26.95</v>
      </c>
      <c r="G560" s="2">
        <f t="shared" si="77"/>
        <v>8545.93</v>
      </c>
      <c r="H560" s="4">
        <v>8545.93</v>
      </c>
      <c r="I560" s="4"/>
      <c r="J560" s="4"/>
      <c r="K560" s="4">
        <f t="shared" si="71"/>
        <v>9.3617790000000003</v>
      </c>
      <c r="L560" s="38">
        <f t="shared" si="78"/>
        <v>6.798</v>
      </c>
      <c r="M560" s="4">
        <v>3.75</v>
      </c>
      <c r="N560" s="4">
        <v>3</v>
      </c>
      <c r="O560" s="4">
        <v>4.8000000000000001E-2</v>
      </c>
      <c r="P560" s="4"/>
      <c r="Q560" s="4">
        <f t="shared" si="73"/>
        <v>33.747999999999998</v>
      </c>
      <c r="R560" s="4">
        <f t="shared" si="74"/>
        <v>2.5637789999999998</v>
      </c>
      <c r="S560" s="4">
        <f t="shared" si="76"/>
        <v>2.5637789999999998</v>
      </c>
      <c r="T560" s="4"/>
      <c r="U560" s="31"/>
    </row>
    <row r="561" spans="1:21" x14ac:dyDescent="0.15">
      <c r="A561" s="31">
        <v>265</v>
      </c>
      <c r="B561" s="27" t="s">
        <v>240</v>
      </c>
      <c r="C561" s="1" t="s">
        <v>838</v>
      </c>
      <c r="D561" s="1">
        <v>4</v>
      </c>
      <c r="E561" s="1">
        <v>0.2208</v>
      </c>
      <c r="F561" s="1">
        <v>21.99</v>
      </c>
      <c r="G561" s="2">
        <f t="shared" si="77"/>
        <v>1207.83</v>
      </c>
      <c r="H561" s="4">
        <v>1167.33</v>
      </c>
      <c r="I561" s="4">
        <v>40.5</v>
      </c>
      <c r="J561" s="4"/>
      <c r="K561" s="4">
        <f t="shared" si="71"/>
        <v>7.1603490000000001</v>
      </c>
      <c r="L561" s="38">
        <f t="shared" si="78"/>
        <v>6.798</v>
      </c>
      <c r="M561" s="4">
        <v>3.75</v>
      </c>
      <c r="N561" s="4">
        <v>3</v>
      </c>
      <c r="O561" s="4">
        <v>4.8000000000000001E-2</v>
      </c>
      <c r="P561" s="4"/>
      <c r="Q561" s="4">
        <f t="shared" si="73"/>
        <v>28.788</v>
      </c>
      <c r="R561" s="4">
        <f t="shared" si="74"/>
        <v>0.36234899999999998</v>
      </c>
      <c r="S561" s="4">
        <f t="shared" si="76"/>
        <v>0.36234899999999998</v>
      </c>
      <c r="T561" s="4"/>
      <c r="U561" s="31"/>
    </row>
    <row r="562" spans="1:21" x14ac:dyDescent="0.15">
      <c r="A562" s="31">
        <v>266</v>
      </c>
      <c r="B562" s="27" t="s">
        <v>240</v>
      </c>
      <c r="C562" s="1" t="s">
        <v>839</v>
      </c>
      <c r="D562" s="1">
        <v>22</v>
      </c>
      <c r="E562" s="1">
        <v>0.42770000000000002</v>
      </c>
      <c r="F562" s="1">
        <v>20.59</v>
      </c>
      <c r="G562" s="2">
        <f t="shared" si="77"/>
        <v>5179.3999999999996</v>
      </c>
      <c r="H562" s="4">
        <v>5179.3999999999996</v>
      </c>
      <c r="I562" s="4"/>
      <c r="J562" s="4"/>
      <c r="K562" s="4">
        <f t="shared" si="71"/>
        <v>8.35182</v>
      </c>
      <c r="L562" s="38">
        <f t="shared" si="78"/>
        <v>6.798</v>
      </c>
      <c r="M562" s="4">
        <v>3.75</v>
      </c>
      <c r="N562" s="4">
        <v>3</v>
      </c>
      <c r="O562" s="4">
        <v>4.8000000000000001E-2</v>
      </c>
      <c r="P562" s="4"/>
      <c r="Q562" s="4">
        <f t="shared" si="73"/>
        <v>27.388000000000002</v>
      </c>
      <c r="R562" s="4">
        <f t="shared" si="74"/>
        <v>1.55382</v>
      </c>
      <c r="S562" s="4">
        <f t="shared" si="76"/>
        <v>1.55382</v>
      </c>
      <c r="T562" s="4"/>
      <c r="U562" s="31"/>
    </row>
    <row r="563" spans="1:21" x14ac:dyDescent="0.15">
      <c r="A563" s="31">
        <v>267</v>
      </c>
      <c r="B563" s="27" t="s">
        <v>240</v>
      </c>
      <c r="C563" s="1" t="s">
        <v>840</v>
      </c>
      <c r="D563" s="1">
        <v>13</v>
      </c>
      <c r="E563" s="1">
        <v>0.27129999999999999</v>
      </c>
      <c r="F563" s="1">
        <v>42.92</v>
      </c>
      <c r="G563" s="2">
        <f t="shared" si="77"/>
        <v>13779.1</v>
      </c>
      <c r="H563" s="4">
        <v>3465.1</v>
      </c>
      <c r="I563" s="4">
        <v>10314</v>
      </c>
      <c r="J563" s="4"/>
      <c r="K563" s="4">
        <f t="shared" si="71"/>
        <v>10.93173</v>
      </c>
      <c r="L563" s="38">
        <f t="shared" si="78"/>
        <v>6.798</v>
      </c>
      <c r="M563" s="4">
        <v>3.75</v>
      </c>
      <c r="N563" s="4">
        <v>3</v>
      </c>
      <c r="O563" s="4">
        <v>4.8000000000000001E-2</v>
      </c>
      <c r="P563" s="4"/>
      <c r="Q563" s="4">
        <f t="shared" si="73"/>
        <v>49.718000000000004</v>
      </c>
      <c r="R563" s="4">
        <f t="shared" si="74"/>
        <v>4.1337299999999999</v>
      </c>
      <c r="S563" s="4">
        <f t="shared" si="76"/>
        <v>4.1337299999999999</v>
      </c>
      <c r="T563" s="4"/>
      <c r="U563" s="31"/>
    </row>
    <row r="564" spans="1:21" x14ac:dyDescent="0.15">
      <c r="A564" s="31">
        <v>268</v>
      </c>
      <c r="B564" s="27" t="s">
        <v>240</v>
      </c>
      <c r="C564" s="1" t="s">
        <v>841</v>
      </c>
      <c r="D564" s="1">
        <v>6</v>
      </c>
      <c r="E564" s="1">
        <v>0.50380000000000003</v>
      </c>
      <c r="F564" s="1">
        <v>120.54</v>
      </c>
      <c r="G564" s="2">
        <f t="shared" si="77"/>
        <v>4902.9399999999996</v>
      </c>
      <c r="H564" s="4">
        <v>3365.44</v>
      </c>
      <c r="I564" s="4">
        <v>1537.5</v>
      </c>
      <c r="J564" s="4"/>
      <c r="K564" s="4">
        <f t="shared" si="71"/>
        <v>7.2882939999999996</v>
      </c>
      <c r="L564" s="38">
        <f t="shared" si="78"/>
        <v>6.798</v>
      </c>
      <c r="M564" s="4">
        <v>3.75</v>
      </c>
      <c r="N564" s="4">
        <v>3</v>
      </c>
      <c r="O564" s="4">
        <v>4.8000000000000001E-2</v>
      </c>
      <c r="P564" s="4"/>
      <c r="Q564" s="4">
        <f t="shared" si="73"/>
        <v>127.33799999999999</v>
      </c>
      <c r="R564" s="4">
        <f t="shared" si="74"/>
        <v>0.49029400000000001</v>
      </c>
      <c r="S564" s="4"/>
      <c r="T564" s="4">
        <f t="shared" si="75"/>
        <v>0.49029400000000001</v>
      </c>
      <c r="U564" s="31"/>
    </row>
    <row r="565" spans="1:21" x14ac:dyDescent="0.15">
      <c r="A565" s="31">
        <v>269</v>
      </c>
      <c r="B565" s="27" t="s">
        <v>240</v>
      </c>
      <c r="C565" s="1" t="s">
        <v>842</v>
      </c>
      <c r="D565" s="1">
        <v>8</v>
      </c>
      <c r="E565" s="1">
        <v>0.33550000000000002</v>
      </c>
      <c r="F565" s="1">
        <v>23.36</v>
      </c>
      <c r="G565" s="2">
        <f t="shared" si="77"/>
        <v>1471.71</v>
      </c>
      <c r="H565" s="4">
        <v>1276.71</v>
      </c>
      <c r="I565" s="4">
        <v>195</v>
      </c>
      <c r="J565" s="4"/>
      <c r="K565" s="4">
        <f t="shared" si="71"/>
        <v>7.2395129999999996</v>
      </c>
      <c r="L565" s="38">
        <f t="shared" si="78"/>
        <v>6.798</v>
      </c>
      <c r="M565" s="4">
        <v>3.75</v>
      </c>
      <c r="N565" s="4">
        <v>3</v>
      </c>
      <c r="O565" s="4">
        <v>4.8000000000000001E-2</v>
      </c>
      <c r="P565" s="4"/>
      <c r="Q565" s="4">
        <f t="shared" si="73"/>
        <v>30.158000000000001</v>
      </c>
      <c r="R565" s="4">
        <f t="shared" si="74"/>
        <v>0.44151299999999999</v>
      </c>
      <c r="S565" s="4">
        <f t="shared" si="76"/>
        <v>0.44151299999999999</v>
      </c>
      <c r="T565" s="4"/>
      <c r="U565" s="31"/>
    </row>
    <row r="566" spans="1:21" x14ac:dyDescent="0.15">
      <c r="A566" s="31">
        <v>270</v>
      </c>
      <c r="B566" s="27" t="s">
        <v>240</v>
      </c>
      <c r="C566" s="1" t="s">
        <v>843</v>
      </c>
      <c r="D566" s="1">
        <v>11</v>
      </c>
      <c r="E566" s="1">
        <v>0.83650000000000002</v>
      </c>
      <c r="F566" s="1">
        <v>56.9</v>
      </c>
      <c r="G566" s="2">
        <f t="shared" si="77"/>
        <v>21196.87</v>
      </c>
      <c r="H566" s="4">
        <v>2375.87</v>
      </c>
      <c r="I566" s="4">
        <v>12446</v>
      </c>
      <c r="J566" s="4">
        <v>6375</v>
      </c>
      <c r="K566" s="4">
        <f t="shared" si="71"/>
        <v>8.9176870000000008</v>
      </c>
      <c r="L566" s="38">
        <f t="shared" si="78"/>
        <v>6.798</v>
      </c>
      <c r="M566" s="4">
        <v>3.75</v>
      </c>
      <c r="N566" s="4">
        <v>3</v>
      </c>
      <c r="O566" s="4">
        <v>4.8000000000000001E-2</v>
      </c>
      <c r="P566" s="4"/>
      <c r="Q566" s="4">
        <f t="shared" si="73"/>
        <v>63.698</v>
      </c>
      <c r="R566" s="4">
        <f t="shared" si="74"/>
        <v>2.1196869999999999</v>
      </c>
      <c r="S566" s="4"/>
      <c r="T566" s="4">
        <f t="shared" si="75"/>
        <v>2.1196869999999999</v>
      </c>
      <c r="U566" s="31"/>
    </row>
    <row r="567" spans="1:21" x14ac:dyDescent="0.15">
      <c r="A567" s="31">
        <v>271</v>
      </c>
      <c r="B567" s="27" t="s">
        <v>240</v>
      </c>
      <c r="C567" s="1" t="s">
        <v>844</v>
      </c>
      <c r="D567" s="1">
        <v>10</v>
      </c>
      <c r="E567" s="1">
        <v>0.48130000000000001</v>
      </c>
      <c r="F567" s="1">
        <v>35.71</v>
      </c>
      <c r="G567" s="2">
        <f t="shared" si="77"/>
        <v>13937.74</v>
      </c>
      <c r="H567" s="4">
        <v>8602.24</v>
      </c>
      <c r="I567" s="4">
        <v>5335.5</v>
      </c>
      <c r="J567" s="4"/>
      <c r="K567" s="4">
        <f t="shared" si="71"/>
        <v>10.979322</v>
      </c>
      <c r="L567" s="38">
        <f t="shared" si="78"/>
        <v>6.798</v>
      </c>
      <c r="M567" s="4">
        <v>3.75</v>
      </c>
      <c r="N567" s="4">
        <v>3</v>
      </c>
      <c r="O567" s="4">
        <v>4.8000000000000001E-2</v>
      </c>
      <c r="P567" s="4"/>
      <c r="Q567" s="4">
        <f t="shared" si="73"/>
        <v>42.508000000000003</v>
      </c>
      <c r="R567" s="4">
        <f t="shared" si="74"/>
        <v>4.1813219999999998</v>
      </c>
      <c r="S567" s="4">
        <f t="shared" si="76"/>
        <v>4.1813219999999998</v>
      </c>
      <c r="T567" s="4"/>
      <c r="U567" s="31"/>
    </row>
    <row r="568" spans="1:21" x14ac:dyDescent="0.15">
      <c r="A568" s="31">
        <v>272</v>
      </c>
      <c r="B568" s="27" t="s">
        <v>240</v>
      </c>
      <c r="C568" s="1" t="s">
        <v>845</v>
      </c>
      <c r="D568" s="1">
        <v>15</v>
      </c>
      <c r="E568" s="1">
        <v>0.2792</v>
      </c>
      <c r="F568" s="1">
        <v>42.83</v>
      </c>
      <c r="G568" s="2">
        <f t="shared" si="77"/>
        <v>2882.36</v>
      </c>
      <c r="H568" s="4">
        <v>2882.36</v>
      </c>
      <c r="I568" s="4"/>
      <c r="J568" s="4"/>
      <c r="K568" s="4">
        <f t="shared" si="71"/>
        <v>7.6627080000000003</v>
      </c>
      <c r="L568" s="38">
        <f t="shared" si="78"/>
        <v>6.798</v>
      </c>
      <c r="M568" s="4">
        <v>3.75</v>
      </c>
      <c r="N568" s="4">
        <v>3</v>
      </c>
      <c r="O568" s="4">
        <v>4.8000000000000001E-2</v>
      </c>
      <c r="P568" s="4"/>
      <c r="Q568" s="4">
        <f t="shared" si="73"/>
        <v>49.628</v>
      </c>
      <c r="R568" s="4">
        <f t="shared" si="74"/>
        <v>0.86470800000000003</v>
      </c>
      <c r="S568" s="4">
        <f t="shared" si="76"/>
        <v>0.86470800000000003</v>
      </c>
      <c r="T568" s="4"/>
      <c r="U568" s="31"/>
    </row>
    <row r="569" spans="1:21" x14ac:dyDescent="0.15">
      <c r="A569" s="31">
        <v>273</v>
      </c>
      <c r="B569" s="27" t="s">
        <v>240</v>
      </c>
      <c r="C569" s="1" t="s">
        <v>241</v>
      </c>
      <c r="D569" s="1">
        <v>6</v>
      </c>
      <c r="E569" s="1">
        <v>0.48220000000000002</v>
      </c>
      <c r="F569" s="1">
        <v>13.94</v>
      </c>
      <c r="G569" s="2">
        <f t="shared" si="77"/>
        <v>11484.23</v>
      </c>
      <c r="H569" s="4">
        <v>6678.23</v>
      </c>
      <c r="I569" s="4">
        <v>4806</v>
      </c>
      <c r="J569" s="4"/>
      <c r="K569" s="4">
        <f t="shared" si="71"/>
        <v>10.243269</v>
      </c>
      <c r="L569" s="38">
        <f t="shared" si="78"/>
        <v>6.798</v>
      </c>
      <c r="M569" s="4">
        <v>3.75</v>
      </c>
      <c r="N569" s="4">
        <v>3</v>
      </c>
      <c r="O569" s="4">
        <v>4.8000000000000001E-2</v>
      </c>
      <c r="P569" s="4"/>
      <c r="Q569" s="4">
        <f t="shared" si="73"/>
        <v>20.738</v>
      </c>
      <c r="R569" s="4">
        <f t="shared" si="74"/>
        <v>3.4452690000000001</v>
      </c>
      <c r="S569" s="4">
        <f t="shared" si="76"/>
        <v>3.4452690000000001</v>
      </c>
      <c r="T569" s="4"/>
      <c r="U569" s="31"/>
    </row>
    <row r="570" spans="1:21" x14ac:dyDescent="0.15">
      <c r="A570" s="31">
        <v>274</v>
      </c>
      <c r="B570" s="27" t="s">
        <v>240</v>
      </c>
      <c r="C570" s="1" t="s">
        <v>846</v>
      </c>
      <c r="D570" s="1">
        <v>1</v>
      </c>
      <c r="E570" s="1">
        <v>0.29299999999999998</v>
      </c>
      <c r="F570" s="1">
        <v>41.52</v>
      </c>
      <c r="G570" s="2">
        <f t="shared" si="77"/>
        <v>0</v>
      </c>
      <c r="H570" s="4"/>
      <c r="I570" s="4"/>
      <c r="J570" s="4"/>
      <c r="K570" s="4">
        <f t="shared" si="71"/>
        <v>6.798</v>
      </c>
      <c r="L570" s="38">
        <f t="shared" si="78"/>
        <v>6.798</v>
      </c>
      <c r="M570" s="4">
        <v>3.75</v>
      </c>
      <c r="N570" s="4">
        <v>3</v>
      </c>
      <c r="O570" s="4">
        <v>4.8000000000000001E-2</v>
      </c>
      <c r="P570" s="4"/>
      <c r="Q570" s="4">
        <f t="shared" si="73"/>
        <v>48.317999999999998</v>
      </c>
      <c r="R570" s="4">
        <f t="shared" si="74"/>
        <v>0</v>
      </c>
      <c r="S570" s="4">
        <f t="shared" si="76"/>
        <v>0</v>
      </c>
      <c r="T570" s="4"/>
      <c r="U570" s="31"/>
    </row>
    <row r="571" spans="1:21" ht="23.25" customHeight="1" x14ac:dyDescent="0.15">
      <c r="A571" s="31">
        <v>275</v>
      </c>
      <c r="B571" s="27" t="s">
        <v>1095</v>
      </c>
      <c r="C571" s="26" t="s">
        <v>1096</v>
      </c>
      <c r="D571" s="1"/>
      <c r="E571" s="1">
        <v>0.188</v>
      </c>
      <c r="F571" s="1"/>
      <c r="G571" s="28">
        <v>1848</v>
      </c>
      <c r="H571" s="1">
        <v>1848</v>
      </c>
      <c r="I571" s="4"/>
      <c r="J571" s="4"/>
      <c r="K571" s="4">
        <f t="shared" si="71"/>
        <v>6.798</v>
      </c>
      <c r="L571" s="38">
        <f>+M571+N571+O571</f>
        <v>6.798</v>
      </c>
      <c r="M571" s="4">
        <v>3.75</v>
      </c>
      <c r="N571" s="4">
        <v>3</v>
      </c>
      <c r="O571" s="4">
        <v>4.8000000000000001E-2</v>
      </c>
      <c r="P571" s="4"/>
      <c r="Q571" s="4"/>
      <c r="R571" s="4">
        <f t="shared" si="74"/>
        <v>0</v>
      </c>
      <c r="S571" s="4"/>
      <c r="T571" s="4"/>
      <c r="U571" s="67" t="s">
        <v>1102</v>
      </c>
    </row>
    <row r="572" spans="1:21" ht="23.25" customHeight="1" x14ac:dyDescent="0.15">
      <c r="A572" s="31">
        <v>276</v>
      </c>
      <c r="B572" s="27" t="s">
        <v>1095</v>
      </c>
      <c r="C572" s="26" t="s">
        <v>1097</v>
      </c>
      <c r="D572" s="1"/>
      <c r="E572" s="1">
        <v>0.1411</v>
      </c>
      <c r="F572" s="1"/>
      <c r="G572" s="28">
        <v>9145</v>
      </c>
      <c r="H572" s="1">
        <v>9145</v>
      </c>
      <c r="I572" s="4"/>
      <c r="J572" s="4"/>
      <c r="K572" s="4">
        <f t="shared" si="71"/>
        <v>6.798</v>
      </c>
      <c r="L572" s="38">
        <f>+M572+N572+O572</f>
        <v>6.798</v>
      </c>
      <c r="M572" s="4">
        <v>3.75</v>
      </c>
      <c r="N572" s="4">
        <v>3</v>
      </c>
      <c r="O572" s="4">
        <v>4.8000000000000001E-2</v>
      </c>
      <c r="P572" s="4"/>
      <c r="Q572" s="4"/>
      <c r="R572" s="4">
        <f t="shared" si="74"/>
        <v>0</v>
      </c>
      <c r="S572" s="4"/>
      <c r="T572" s="4"/>
      <c r="U572" s="68"/>
    </row>
    <row r="573" spans="1:21" ht="23.25" customHeight="1" x14ac:dyDescent="0.15">
      <c r="A573" s="31">
        <v>277</v>
      </c>
      <c r="B573" s="27" t="s">
        <v>1095</v>
      </c>
      <c r="C573" s="26" t="s">
        <v>1098</v>
      </c>
      <c r="D573" s="1"/>
      <c r="E573" s="1">
        <v>0.15609999999999999</v>
      </c>
      <c r="F573" s="1"/>
      <c r="G573" s="28">
        <v>1939.24</v>
      </c>
      <c r="H573" s="1">
        <v>1939.24</v>
      </c>
      <c r="I573" s="4"/>
      <c r="J573" s="4"/>
      <c r="K573" s="4">
        <f t="shared" si="71"/>
        <v>6.798</v>
      </c>
      <c r="L573" s="38">
        <f>+M573+N573+O573</f>
        <v>6.798</v>
      </c>
      <c r="M573" s="4">
        <v>3.75</v>
      </c>
      <c r="N573" s="4">
        <v>3</v>
      </c>
      <c r="O573" s="4">
        <v>4.8000000000000001E-2</v>
      </c>
      <c r="P573" s="4"/>
      <c r="Q573" s="4"/>
      <c r="R573" s="4">
        <f t="shared" si="74"/>
        <v>0</v>
      </c>
      <c r="S573" s="4"/>
      <c r="T573" s="4"/>
      <c r="U573" s="69"/>
    </row>
    <row r="574" spans="1:21" x14ac:dyDescent="0.15">
      <c r="A574" s="31" t="s">
        <v>847</v>
      </c>
      <c r="B574" s="27" t="s">
        <v>377</v>
      </c>
      <c r="C574" s="35">
        <f>+A800</f>
        <v>226</v>
      </c>
      <c r="D574" s="28">
        <f>SUM(D575:D800)</f>
        <v>2711</v>
      </c>
      <c r="E574" s="28">
        <f>SUM(E575:E800)</f>
        <v>49.353999999999999</v>
      </c>
      <c r="F574" s="28"/>
      <c r="G574" s="2">
        <f>H574+I574+J574</f>
        <v>682552.35</v>
      </c>
      <c r="H574" s="2">
        <f>SUM(H575:H800)</f>
        <v>473155.37</v>
      </c>
      <c r="I574" s="2">
        <f>SUM(I575:I800)</f>
        <v>168324.4</v>
      </c>
      <c r="J574" s="2">
        <f t="shared" ref="J574:T574" si="79">SUM(J575:J800)</f>
        <v>41072.58</v>
      </c>
      <c r="K574" s="2">
        <f t="shared" si="71"/>
        <v>2169.6276849999999</v>
      </c>
      <c r="L574" s="2">
        <f t="shared" si="79"/>
        <v>1536.348</v>
      </c>
      <c r="M574" s="2">
        <f t="shared" si="79"/>
        <v>847.5</v>
      </c>
      <c r="N574" s="2">
        <f t="shared" si="79"/>
        <v>678</v>
      </c>
      <c r="O574" s="2">
        <f t="shared" si="79"/>
        <v>10.848000000000001</v>
      </c>
      <c r="P574" s="2">
        <f t="shared" si="79"/>
        <v>442.25599999999997</v>
      </c>
      <c r="Q574" s="2"/>
      <c r="R574" s="2">
        <f t="shared" si="79"/>
        <v>191.023685</v>
      </c>
      <c r="S574" s="2">
        <f t="shared" si="79"/>
        <v>184.15267499999999</v>
      </c>
      <c r="T574" s="2">
        <f t="shared" si="79"/>
        <v>6.8710100000000001</v>
      </c>
      <c r="U574" s="31"/>
    </row>
    <row r="575" spans="1:21" x14ac:dyDescent="0.15">
      <c r="A575" s="31">
        <v>1</v>
      </c>
      <c r="B575" s="27" t="s">
        <v>79</v>
      </c>
      <c r="C575" s="1" t="s">
        <v>273</v>
      </c>
      <c r="D575" s="1">
        <v>12</v>
      </c>
      <c r="E575" s="35">
        <v>0.28079999999999999</v>
      </c>
      <c r="F575" s="1">
        <v>14.94</v>
      </c>
      <c r="G575" s="2">
        <v>7935.5</v>
      </c>
      <c r="H575" s="4">
        <v>4145</v>
      </c>
      <c r="I575" s="4">
        <v>3226.5</v>
      </c>
      <c r="J575" s="4">
        <v>564</v>
      </c>
      <c r="K575" s="4">
        <f t="shared" si="71"/>
        <v>9.1786499999999993</v>
      </c>
      <c r="L575" s="38">
        <f t="shared" si="78"/>
        <v>6.798</v>
      </c>
      <c r="M575" s="4">
        <v>3.75</v>
      </c>
      <c r="N575" s="4">
        <v>3</v>
      </c>
      <c r="O575" s="4">
        <v>4.8000000000000001E-2</v>
      </c>
      <c r="P575" s="4"/>
      <c r="Q575" s="4">
        <f t="shared" si="73"/>
        <v>21.738</v>
      </c>
      <c r="R575" s="4">
        <f t="shared" si="74"/>
        <v>2.3806500000000002</v>
      </c>
      <c r="S575" s="4">
        <f t="shared" si="76"/>
        <v>2.3806500000000002</v>
      </c>
      <c r="T575" s="4"/>
      <c r="U575" s="31"/>
    </row>
    <row r="576" spans="1:21" x14ac:dyDescent="0.15">
      <c r="A576" s="31">
        <v>2</v>
      </c>
      <c r="B576" s="27" t="s">
        <v>79</v>
      </c>
      <c r="C576" s="1" t="s">
        <v>252</v>
      </c>
      <c r="D576" s="1">
        <v>12</v>
      </c>
      <c r="E576" s="35">
        <v>0.23039999999999999</v>
      </c>
      <c r="F576" s="1">
        <v>13.11</v>
      </c>
      <c r="G576" s="2">
        <v>2082</v>
      </c>
      <c r="H576" s="4">
        <v>1927</v>
      </c>
      <c r="I576" s="4">
        <v>0</v>
      </c>
      <c r="J576" s="4">
        <v>155</v>
      </c>
      <c r="K576" s="4">
        <f t="shared" si="71"/>
        <v>7.5145999999999997</v>
      </c>
      <c r="L576" s="38">
        <f t="shared" si="78"/>
        <v>6.798</v>
      </c>
      <c r="M576" s="4">
        <v>3.75</v>
      </c>
      <c r="N576" s="4">
        <v>3</v>
      </c>
      <c r="O576" s="4">
        <v>4.8000000000000001E-2</v>
      </c>
      <c r="P576" s="4">
        <f t="shared" si="72"/>
        <v>9.2000000000000498E-2</v>
      </c>
      <c r="Q576" s="4">
        <f t="shared" si="73"/>
        <v>20</v>
      </c>
      <c r="R576" s="4">
        <f t="shared" si="74"/>
        <v>0.62460000000000004</v>
      </c>
      <c r="S576" s="4">
        <f t="shared" si="76"/>
        <v>0.62460000000000004</v>
      </c>
      <c r="T576" s="4"/>
      <c r="U576" s="31"/>
    </row>
    <row r="577" spans="1:21" x14ac:dyDescent="0.15">
      <c r="A577" s="31">
        <v>3</v>
      </c>
      <c r="B577" s="27" t="s">
        <v>79</v>
      </c>
      <c r="C577" s="1" t="s">
        <v>317</v>
      </c>
      <c r="D577" s="1">
        <v>13</v>
      </c>
      <c r="E577" s="35">
        <v>0.2152</v>
      </c>
      <c r="F577" s="1">
        <v>16.12</v>
      </c>
      <c r="G577" s="2">
        <v>2477</v>
      </c>
      <c r="H577" s="4">
        <v>1964</v>
      </c>
      <c r="I577" s="4">
        <v>63</v>
      </c>
      <c r="J577" s="4">
        <v>450</v>
      </c>
      <c r="K577" s="4">
        <f t="shared" si="71"/>
        <v>7.5411000000000001</v>
      </c>
      <c r="L577" s="38">
        <f t="shared" si="78"/>
        <v>6.798</v>
      </c>
      <c r="M577" s="4">
        <v>3.75</v>
      </c>
      <c r="N577" s="4">
        <v>3</v>
      </c>
      <c r="O577" s="4">
        <v>4.8000000000000001E-2</v>
      </c>
      <c r="P577" s="4"/>
      <c r="Q577" s="4">
        <f t="shared" si="73"/>
        <v>22.917999999999999</v>
      </c>
      <c r="R577" s="4">
        <f t="shared" si="74"/>
        <v>0.74309999999999998</v>
      </c>
      <c r="S577" s="4">
        <f t="shared" si="76"/>
        <v>0.74309999999999998</v>
      </c>
      <c r="T577" s="4"/>
      <c r="U577" s="31"/>
    </row>
    <row r="578" spans="1:21" x14ac:dyDescent="0.15">
      <c r="A578" s="31">
        <v>4</v>
      </c>
      <c r="B578" s="27" t="s">
        <v>79</v>
      </c>
      <c r="C578" s="1" t="s">
        <v>260</v>
      </c>
      <c r="D578" s="1">
        <v>20</v>
      </c>
      <c r="E578" s="35">
        <v>0.29139999999999999</v>
      </c>
      <c r="F578" s="1">
        <v>13.55</v>
      </c>
      <c r="G578" s="2">
        <v>3351</v>
      </c>
      <c r="H578" s="4">
        <v>3225</v>
      </c>
      <c r="I578" s="4">
        <v>126</v>
      </c>
      <c r="J578" s="4">
        <v>0</v>
      </c>
      <c r="K578" s="4">
        <f t="shared" si="71"/>
        <v>7.8033000000000001</v>
      </c>
      <c r="L578" s="38">
        <f t="shared" si="78"/>
        <v>6.798</v>
      </c>
      <c r="M578" s="4">
        <v>3.75</v>
      </c>
      <c r="N578" s="4">
        <v>3</v>
      </c>
      <c r="O578" s="4">
        <v>4.8000000000000001E-2</v>
      </c>
      <c r="P578" s="4"/>
      <c r="Q578" s="4">
        <f t="shared" si="73"/>
        <v>20.347999999999999</v>
      </c>
      <c r="R578" s="4">
        <f t="shared" si="74"/>
        <v>1.0053000000000001</v>
      </c>
      <c r="S578" s="4">
        <f t="shared" si="76"/>
        <v>1.0053000000000001</v>
      </c>
      <c r="T578" s="4"/>
      <c r="U578" s="31"/>
    </row>
    <row r="579" spans="1:21" x14ac:dyDescent="0.15">
      <c r="A579" s="31">
        <v>5</v>
      </c>
      <c r="B579" s="27" t="s">
        <v>79</v>
      </c>
      <c r="C579" s="1" t="s">
        <v>25</v>
      </c>
      <c r="D579" s="1">
        <v>9</v>
      </c>
      <c r="E579" s="35">
        <v>0.13220000000000001</v>
      </c>
      <c r="F579" s="1">
        <v>8.82</v>
      </c>
      <c r="G579" s="2">
        <v>1400</v>
      </c>
      <c r="H579" s="4">
        <v>1400</v>
      </c>
      <c r="I579" s="4">
        <v>0</v>
      </c>
      <c r="J579" s="4">
        <v>0</v>
      </c>
      <c r="K579" s="4">
        <f t="shared" si="71"/>
        <v>11.6</v>
      </c>
      <c r="L579" s="38">
        <f t="shared" si="78"/>
        <v>6.798</v>
      </c>
      <c r="M579" s="4">
        <v>3.75</v>
      </c>
      <c r="N579" s="4">
        <v>3</v>
      </c>
      <c r="O579" s="4">
        <v>4.8000000000000001E-2</v>
      </c>
      <c r="P579" s="4">
        <f t="shared" si="72"/>
        <v>4.3819999999999997</v>
      </c>
      <c r="Q579" s="4">
        <f t="shared" si="73"/>
        <v>20</v>
      </c>
      <c r="R579" s="4">
        <f t="shared" si="74"/>
        <v>0.42</v>
      </c>
      <c r="S579" s="4">
        <f t="shared" si="76"/>
        <v>0.42</v>
      </c>
      <c r="T579" s="4"/>
      <c r="U579" s="31"/>
    </row>
    <row r="580" spans="1:21" x14ac:dyDescent="0.15">
      <c r="A580" s="31">
        <v>6</v>
      </c>
      <c r="B580" s="27" t="s">
        <v>79</v>
      </c>
      <c r="C580" s="1" t="s">
        <v>136</v>
      </c>
      <c r="D580" s="1">
        <v>10</v>
      </c>
      <c r="E580" s="35">
        <v>0.13469999999999999</v>
      </c>
      <c r="F580" s="1">
        <v>9.44</v>
      </c>
      <c r="G580" s="2">
        <v>1030</v>
      </c>
      <c r="H580" s="4">
        <v>1030</v>
      </c>
      <c r="I580" s="4">
        <v>0</v>
      </c>
      <c r="J580" s="4">
        <v>0</v>
      </c>
      <c r="K580" s="4">
        <f t="shared" si="71"/>
        <v>10.869</v>
      </c>
      <c r="L580" s="38">
        <f t="shared" si="78"/>
        <v>6.798</v>
      </c>
      <c r="M580" s="4">
        <v>3.75</v>
      </c>
      <c r="N580" s="4">
        <v>3</v>
      </c>
      <c r="O580" s="4">
        <v>4.8000000000000001E-2</v>
      </c>
      <c r="P580" s="4">
        <f t="shared" si="72"/>
        <v>3.762</v>
      </c>
      <c r="Q580" s="4">
        <f t="shared" si="73"/>
        <v>20</v>
      </c>
      <c r="R580" s="4">
        <f t="shared" si="74"/>
        <v>0.309</v>
      </c>
      <c r="S580" s="4">
        <f t="shared" si="76"/>
        <v>0.309</v>
      </c>
      <c r="T580" s="4"/>
      <c r="U580" s="31"/>
    </row>
    <row r="581" spans="1:21" x14ac:dyDescent="0.15">
      <c r="A581" s="31">
        <v>7</v>
      </c>
      <c r="B581" s="27" t="s">
        <v>79</v>
      </c>
      <c r="C581" s="1" t="s">
        <v>150</v>
      </c>
      <c r="D581" s="1">
        <v>8</v>
      </c>
      <c r="E581" s="35">
        <v>0.1242</v>
      </c>
      <c r="F581" s="1">
        <v>10.91</v>
      </c>
      <c r="G581" s="2">
        <v>939</v>
      </c>
      <c r="H581" s="4">
        <v>939</v>
      </c>
      <c r="I581" s="4">
        <v>0</v>
      </c>
      <c r="J581" s="4">
        <v>0</v>
      </c>
      <c r="K581" s="4">
        <f t="shared" si="71"/>
        <v>9.3717000000000006</v>
      </c>
      <c r="L581" s="38">
        <f t="shared" si="78"/>
        <v>6.798</v>
      </c>
      <c r="M581" s="4">
        <v>3.75</v>
      </c>
      <c r="N581" s="4">
        <v>3</v>
      </c>
      <c r="O581" s="4">
        <v>4.8000000000000001E-2</v>
      </c>
      <c r="P581" s="4">
        <f t="shared" si="72"/>
        <v>2.2919999999999998</v>
      </c>
      <c r="Q581" s="4">
        <f t="shared" si="73"/>
        <v>20</v>
      </c>
      <c r="R581" s="4">
        <f t="shared" si="74"/>
        <v>0.28170000000000001</v>
      </c>
      <c r="S581" s="4">
        <f t="shared" si="76"/>
        <v>0.28170000000000001</v>
      </c>
      <c r="T581" s="4"/>
      <c r="U581" s="31"/>
    </row>
    <row r="582" spans="1:21" x14ac:dyDescent="0.15">
      <c r="A582" s="31">
        <v>8</v>
      </c>
      <c r="B582" s="27" t="s">
        <v>79</v>
      </c>
      <c r="C582" s="1" t="s">
        <v>80</v>
      </c>
      <c r="D582" s="1">
        <v>7</v>
      </c>
      <c r="E582" s="35">
        <v>0.1308</v>
      </c>
      <c r="F582" s="1">
        <v>4.17</v>
      </c>
      <c r="G582" s="2">
        <v>1300</v>
      </c>
      <c r="H582" s="4">
        <v>1300</v>
      </c>
      <c r="I582" s="4">
        <v>0</v>
      </c>
      <c r="J582" s="4">
        <v>0</v>
      </c>
      <c r="K582" s="4">
        <f t="shared" si="71"/>
        <v>16.22</v>
      </c>
      <c r="L582" s="38">
        <f t="shared" si="78"/>
        <v>6.798</v>
      </c>
      <c r="M582" s="4">
        <v>3.75</v>
      </c>
      <c r="N582" s="4">
        <v>3</v>
      </c>
      <c r="O582" s="4">
        <v>4.8000000000000001E-2</v>
      </c>
      <c r="P582" s="4">
        <f t="shared" si="72"/>
        <v>9.032</v>
      </c>
      <c r="Q582" s="4">
        <f t="shared" si="73"/>
        <v>20</v>
      </c>
      <c r="R582" s="4">
        <f t="shared" si="74"/>
        <v>0.39</v>
      </c>
      <c r="S582" s="4">
        <f t="shared" si="76"/>
        <v>0.39</v>
      </c>
      <c r="T582" s="4"/>
      <c r="U582" s="31"/>
    </row>
    <row r="583" spans="1:21" x14ac:dyDescent="0.15">
      <c r="A583" s="31">
        <v>9</v>
      </c>
      <c r="B583" s="27" t="s">
        <v>79</v>
      </c>
      <c r="C583" s="1" t="s">
        <v>149</v>
      </c>
      <c r="D583" s="1">
        <v>17</v>
      </c>
      <c r="E583" s="35">
        <v>0.22950000000000001</v>
      </c>
      <c r="F583" s="1">
        <v>10.57</v>
      </c>
      <c r="G583" s="2">
        <v>1584</v>
      </c>
      <c r="H583" s="4">
        <v>1584</v>
      </c>
      <c r="I583" s="4">
        <v>0</v>
      </c>
      <c r="J583" s="4">
        <v>0</v>
      </c>
      <c r="K583" s="4">
        <f t="shared" si="71"/>
        <v>9.9052000000000007</v>
      </c>
      <c r="L583" s="38">
        <f t="shared" si="78"/>
        <v>6.798</v>
      </c>
      <c r="M583" s="4">
        <v>3.75</v>
      </c>
      <c r="N583" s="4">
        <v>3</v>
      </c>
      <c r="O583" s="4">
        <v>4.8000000000000001E-2</v>
      </c>
      <c r="P583" s="4">
        <f t="shared" si="72"/>
        <v>2.6320000000000001</v>
      </c>
      <c r="Q583" s="4">
        <f t="shared" si="73"/>
        <v>20</v>
      </c>
      <c r="R583" s="4">
        <f t="shared" si="74"/>
        <v>0.47520000000000001</v>
      </c>
      <c r="S583" s="4">
        <f t="shared" si="76"/>
        <v>0.47520000000000001</v>
      </c>
      <c r="T583" s="4"/>
      <c r="U583" s="31"/>
    </row>
    <row r="584" spans="1:21" x14ac:dyDescent="0.15">
      <c r="A584" s="31">
        <v>10</v>
      </c>
      <c r="B584" s="27" t="s">
        <v>79</v>
      </c>
      <c r="C584" s="1" t="s">
        <v>848</v>
      </c>
      <c r="D584" s="1">
        <v>7</v>
      </c>
      <c r="E584" s="35">
        <v>9.8599999999999993E-2</v>
      </c>
      <c r="F584" s="1">
        <v>27.51</v>
      </c>
      <c r="G584" s="2">
        <v>3872.5</v>
      </c>
      <c r="H584" s="4">
        <v>1099</v>
      </c>
      <c r="I584" s="4">
        <v>2773.5</v>
      </c>
      <c r="J584" s="4">
        <v>0</v>
      </c>
      <c r="K584" s="4">
        <f t="shared" si="71"/>
        <v>7.9597499999999997</v>
      </c>
      <c r="L584" s="38">
        <f t="shared" si="78"/>
        <v>6.798</v>
      </c>
      <c r="M584" s="4">
        <v>3.75</v>
      </c>
      <c r="N584" s="4">
        <v>3</v>
      </c>
      <c r="O584" s="4">
        <v>4.8000000000000001E-2</v>
      </c>
      <c r="P584" s="4"/>
      <c r="Q584" s="4">
        <f t="shared" si="73"/>
        <v>34.308</v>
      </c>
      <c r="R584" s="4">
        <f t="shared" si="74"/>
        <v>1.1617500000000001</v>
      </c>
      <c r="S584" s="4">
        <f t="shared" si="76"/>
        <v>1.1617500000000001</v>
      </c>
      <c r="T584" s="4"/>
      <c r="U584" s="31"/>
    </row>
    <row r="585" spans="1:21" x14ac:dyDescent="0.15">
      <c r="A585" s="31">
        <v>11</v>
      </c>
      <c r="B585" s="27" t="s">
        <v>79</v>
      </c>
      <c r="C585" s="1" t="s">
        <v>271</v>
      </c>
      <c r="D585" s="1">
        <v>16</v>
      </c>
      <c r="E585" s="35">
        <v>0.1976</v>
      </c>
      <c r="F585" s="1">
        <v>14.46</v>
      </c>
      <c r="G585" s="2">
        <v>1573</v>
      </c>
      <c r="H585" s="4">
        <v>1573</v>
      </c>
      <c r="I585" s="4">
        <v>0</v>
      </c>
      <c r="J585" s="4">
        <v>0</v>
      </c>
      <c r="K585" s="4">
        <f t="shared" si="71"/>
        <v>7.2698999999999998</v>
      </c>
      <c r="L585" s="38">
        <f t="shared" si="78"/>
        <v>6.798</v>
      </c>
      <c r="M585" s="4">
        <v>3.75</v>
      </c>
      <c r="N585" s="4">
        <v>3</v>
      </c>
      <c r="O585" s="4">
        <v>4.8000000000000001E-2</v>
      </c>
      <c r="P585" s="4"/>
      <c r="Q585" s="4">
        <f t="shared" si="73"/>
        <v>21.257999999999999</v>
      </c>
      <c r="R585" s="4">
        <f t="shared" si="74"/>
        <v>0.47189999999999999</v>
      </c>
      <c r="S585" s="4">
        <f t="shared" si="76"/>
        <v>0.47189999999999999</v>
      </c>
      <c r="T585" s="4"/>
      <c r="U585" s="31"/>
    </row>
    <row r="586" spans="1:21" x14ac:dyDescent="0.15">
      <c r="A586" s="31">
        <v>12</v>
      </c>
      <c r="B586" s="27" t="s">
        <v>79</v>
      </c>
      <c r="C586" s="1" t="s">
        <v>91</v>
      </c>
      <c r="D586" s="1">
        <v>13</v>
      </c>
      <c r="E586" s="35">
        <v>0.1573</v>
      </c>
      <c r="F586" s="1">
        <v>5.41</v>
      </c>
      <c r="G586" s="2">
        <v>1499</v>
      </c>
      <c r="H586" s="4">
        <v>1499</v>
      </c>
      <c r="I586" s="4">
        <v>0</v>
      </c>
      <c r="J586" s="4">
        <v>0</v>
      </c>
      <c r="K586" s="4">
        <f t="shared" ref="K586:K649" si="80">+L586+P586+R586</f>
        <v>15.0397</v>
      </c>
      <c r="L586" s="38">
        <f t="shared" si="78"/>
        <v>6.798</v>
      </c>
      <c r="M586" s="4">
        <v>3.75</v>
      </c>
      <c r="N586" s="4">
        <v>3</v>
      </c>
      <c r="O586" s="4">
        <v>4.8000000000000001E-2</v>
      </c>
      <c r="P586" s="4">
        <f t="shared" ref="P586:P648" si="81">20-F586-L586</f>
        <v>7.7919999999999998</v>
      </c>
      <c r="Q586" s="4">
        <f t="shared" ref="Q586:Q649" si="82">+L586+P586+F586</f>
        <v>20</v>
      </c>
      <c r="R586" s="4">
        <f t="shared" ref="R586:R649" si="83">+S586+T586</f>
        <v>0.44969999999999999</v>
      </c>
      <c r="S586" s="4">
        <f t="shared" si="76"/>
        <v>0.44969999999999999</v>
      </c>
      <c r="T586" s="4"/>
      <c r="U586" s="31"/>
    </row>
    <row r="587" spans="1:21" x14ac:dyDescent="0.15">
      <c r="A587" s="31">
        <v>13</v>
      </c>
      <c r="B587" s="27" t="s">
        <v>79</v>
      </c>
      <c r="C587" s="1" t="s">
        <v>849</v>
      </c>
      <c r="D587" s="1">
        <v>14</v>
      </c>
      <c r="E587" s="35">
        <v>0.26429999999999998</v>
      </c>
      <c r="F587" s="1">
        <v>39.22</v>
      </c>
      <c r="G587" s="2">
        <v>2591</v>
      </c>
      <c r="H587" s="4">
        <v>2591</v>
      </c>
      <c r="I587" s="4">
        <v>0</v>
      </c>
      <c r="J587" s="4">
        <v>0</v>
      </c>
      <c r="K587" s="4">
        <f t="shared" si="80"/>
        <v>7.5753000000000004</v>
      </c>
      <c r="L587" s="38">
        <f t="shared" si="78"/>
        <v>6.798</v>
      </c>
      <c r="M587" s="4">
        <v>3.75</v>
      </c>
      <c r="N587" s="4">
        <v>3</v>
      </c>
      <c r="O587" s="4">
        <v>4.8000000000000001E-2</v>
      </c>
      <c r="P587" s="4"/>
      <c r="Q587" s="4">
        <f t="shared" si="82"/>
        <v>46.018000000000001</v>
      </c>
      <c r="R587" s="4">
        <f t="shared" si="83"/>
        <v>0.77729999999999999</v>
      </c>
      <c r="S587" s="4">
        <f t="shared" si="76"/>
        <v>0.77729999999999999</v>
      </c>
      <c r="T587" s="4"/>
      <c r="U587" s="31"/>
    </row>
    <row r="588" spans="1:21" x14ac:dyDescent="0.15">
      <c r="A588" s="31">
        <v>14</v>
      </c>
      <c r="B588" s="27" t="s">
        <v>76</v>
      </c>
      <c r="C588" s="1" t="s">
        <v>850</v>
      </c>
      <c r="D588" s="47">
        <v>8</v>
      </c>
      <c r="E588" s="47">
        <v>0.25919999999999999</v>
      </c>
      <c r="F588" s="1">
        <v>31.39</v>
      </c>
      <c r="G588" s="2">
        <v>4197</v>
      </c>
      <c r="H588" s="4">
        <v>2978</v>
      </c>
      <c r="I588" s="4">
        <v>681</v>
      </c>
      <c r="J588" s="4">
        <v>538</v>
      </c>
      <c r="K588" s="4">
        <f t="shared" si="80"/>
        <v>8.0571000000000002</v>
      </c>
      <c r="L588" s="38">
        <f t="shared" si="78"/>
        <v>6.798</v>
      </c>
      <c r="M588" s="4">
        <v>3.75</v>
      </c>
      <c r="N588" s="4">
        <v>3</v>
      </c>
      <c r="O588" s="4">
        <v>4.8000000000000001E-2</v>
      </c>
      <c r="P588" s="4"/>
      <c r="Q588" s="4">
        <f t="shared" si="82"/>
        <v>38.188000000000002</v>
      </c>
      <c r="R588" s="4">
        <f t="shared" si="83"/>
        <v>1.2591000000000001</v>
      </c>
      <c r="S588" s="4">
        <f t="shared" si="76"/>
        <v>1.2591000000000001</v>
      </c>
      <c r="T588" s="4"/>
      <c r="U588" s="31"/>
    </row>
    <row r="589" spans="1:21" x14ac:dyDescent="0.15">
      <c r="A589" s="31">
        <v>15</v>
      </c>
      <c r="B589" s="27" t="s">
        <v>76</v>
      </c>
      <c r="C589" s="1" t="s">
        <v>339</v>
      </c>
      <c r="D589" s="47">
        <v>17</v>
      </c>
      <c r="E589" s="47">
        <v>0.25769999999999998</v>
      </c>
      <c r="F589" s="1">
        <v>33.5</v>
      </c>
      <c r="G589" s="2">
        <v>6862</v>
      </c>
      <c r="H589" s="4">
        <v>3501</v>
      </c>
      <c r="I589" s="4">
        <v>2615</v>
      </c>
      <c r="J589" s="4">
        <v>746</v>
      </c>
      <c r="K589" s="4">
        <f t="shared" si="80"/>
        <v>8.8566000000000003</v>
      </c>
      <c r="L589" s="38">
        <f t="shared" si="78"/>
        <v>6.798</v>
      </c>
      <c r="M589" s="4">
        <v>3.75</v>
      </c>
      <c r="N589" s="4">
        <v>3</v>
      </c>
      <c r="O589" s="4">
        <v>4.8000000000000001E-2</v>
      </c>
      <c r="P589" s="4"/>
      <c r="Q589" s="4">
        <f t="shared" si="82"/>
        <v>40.298000000000002</v>
      </c>
      <c r="R589" s="4">
        <f t="shared" si="83"/>
        <v>2.0586000000000002</v>
      </c>
      <c r="S589" s="4">
        <f t="shared" si="76"/>
        <v>2.0586000000000002</v>
      </c>
      <c r="T589" s="4"/>
      <c r="U589" s="31"/>
    </row>
    <row r="590" spans="1:21" x14ac:dyDescent="0.15">
      <c r="A590" s="31">
        <v>16</v>
      </c>
      <c r="B590" s="27" t="s">
        <v>76</v>
      </c>
      <c r="C590" s="1" t="s">
        <v>117</v>
      </c>
      <c r="D590" s="47">
        <v>16</v>
      </c>
      <c r="E590" s="47">
        <v>0.31369999999999998</v>
      </c>
      <c r="F590" s="1">
        <v>8.0500000000000007</v>
      </c>
      <c r="G590" s="2">
        <v>4648</v>
      </c>
      <c r="H590" s="4">
        <v>2968</v>
      </c>
      <c r="I590" s="4">
        <v>1475</v>
      </c>
      <c r="J590" s="4">
        <v>205</v>
      </c>
      <c r="K590" s="4">
        <f t="shared" si="80"/>
        <v>13.3444</v>
      </c>
      <c r="L590" s="38">
        <f t="shared" si="78"/>
        <v>6.798</v>
      </c>
      <c r="M590" s="4">
        <v>3.75</v>
      </c>
      <c r="N590" s="4">
        <v>3</v>
      </c>
      <c r="O590" s="4">
        <v>4.8000000000000001E-2</v>
      </c>
      <c r="P590" s="4">
        <f t="shared" si="81"/>
        <v>5.1520000000000001</v>
      </c>
      <c r="Q590" s="4">
        <f t="shared" si="82"/>
        <v>20</v>
      </c>
      <c r="R590" s="4">
        <f t="shared" si="83"/>
        <v>1.3944000000000001</v>
      </c>
      <c r="S590" s="4">
        <f t="shared" si="76"/>
        <v>1.3944000000000001</v>
      </c>
      <c r="T590" s="4"/>
      <c r="U590" s="31"/>
    </row>
    <row r="591" spans="1:21" x14ac:dyDescent="0.15">
      <c r="A591" s="31">
        <v>17</v>
      </c>
      <c r="B591" s="27" t="s">
        <v>76</v>
      </c>
      <c r="C591" s="1" t="s">
        <v>148</v>
      </c>
      <c r="D591" s="47">
        <v>4</v>
      </c>
      <c r="E591" s="47">
        <v>6.0600000000000001E-2</v>
      </c>
      <c r="F591" s="1">
        <v>10.45</v>
      </c>
      <c r="G591" s="2">
        <v>399</v>
      </c>
      <c r="H591" s="4">
        <v>399</v>
      </c>
      <c r="I591" s="4">
        <v>0</v>
      </c>
      <c r="J591" s="4">
        <v>0</v>
      </c>
      <c r="K591" s="4">
        <f t="shared" si="80"/>
        <v>9.6697000000000006</v>
      </c>
      <c r="L591" s="38">
        <f t="shared" si="78"/>
        <v>6.798</v>
      </c>
      <c r="M591" s="4">
        <v>3.75</v>
      </c>
      <c r="N591" s="4">
        <v>3</v>
      </c>
      <c r="O591" s="4">
        <v>4.8000000000000001E-2</v>
      </c>
      <c r="P591" s="4">
        <f t="shared" si="81"/>
        <v>2.7519999999999998</v>
      </c>
      <c r="Q591" s="4">
        <f t="shared" si="82"/>
        <v>20</v>
      </c>
      <c r="R591" s="4">
        <f t="shared" si="83"/>
        <v>0.1197</v>
      </c>
      <c r="S591" s="4">
        <f t="shared" si="76"/>
        <v>0.1197</v>
      </c>
      <c r="T591" s="4"/>
      <c r="U591" s="31"/>
    </row>
    <row r="592" spans="1:21" x14ac:dyDescent="0.15">
      <c r="A592" s="31">
        <v>18</v>
      </c>
      <c r="B592" s="27" t="s">
        <v>76</v>
      </c>
      <c r="C592" s="1" t="s">
        <v>77</v>
      </c>
      <c r="D592" s="47">
        <v>10</v>
      </c>
      <c r="E592" s="47">
        <v>0.16239999999999999</v>
      </c>
      <c r="F592" s="1">
        <v>3.68</v>
      </c>
      <c r="G592" s="2">
        <v>1589</v>
      </c>
      <c r="H592" s="4">
        <v>1289</v>
      </c>
      <c r="I592" s="4">
        <v>45</v>
      </c>
      <c r="J592" s="4">
        <v>255</v>
      </c>
      <c r="K592" s="4">
        <f t="shared" si="80"/>
        <v>16.796700000000001</v>
      </c>
      <c r="L592" s="38">
        <f t="shared" si="78"/>
        <v>6.798</v>
      </c>
      <c r="M592" s="4">
        <v>3.75</v>
      </c>
      <c r="N592" s="4">
        <v>3</v>
      </c>
      <c r="O592" s="4">
        <v>4.8000000000000001E-2</v>
      </c>
      <c r="P592" s="4">
        <f t="shared" si="81"/>
        <v>9.5220000000000002</v>
      </c>
      <c r="Q592" s="4">
        <f t="shared" si="82"/>
        <v>20</v>
      </c>
      <c r="R592" s="4">
        <f t="shared" si="83"/>
        <v>0.47670000000000001</v>
      </c>
      <c r="S592" s="4">
        <f t="shared" si="76"/>
        <v>0.47670000000000001</v>
      </c>
      <c r="T592" s="4"/>
      <c r="U592" s="31"/>
    </row>
    <row r="593" spans="1:21" x14ac:dyDescent="0.15">
      <c r="A593" s="31">
        <v>19</v>
      </c>
      <c r="B593" s="27" t="s">
        <v>76</v>
      </c>
      <c r="C593" s="1" t="s">
        <v>851</v>
      </c>
      <c r="D593" s="47">
        <v>8</v>
      </c>
      <c r="E593" s="47">
        <v>0.19389999999999999</v>
      </c>
      <c r="F593" s="1">
        <v>36.06</v>
      </c>
      <c r="G593" s="2">
        <v>2760</v>
      </c>
      <c r="H593" s="4">
        <v>1033</v>
      </c>
      <c r="I593" s="4">
        <v>1727</v>
      </c>
      <c r="J593" s="4">
        <v>0</v>
      </c>
      <c r="K593" s="4">
        <f t="shared" si="80"/>
        <v>7.6260000000000003</v>
      </c>
      <c r="L593" s="38">
        <f t="shared" si="78"/>
        <v>6.798</v>
      </c>
      <c r="M593" s="4">
        <v>3.75</v>
      </c>
      <c r="N593" s="4">
        <v>3</v>
      </c>
      <c r="O593" s="4">
        <v>4.8000000000000001E-2</v>
      </c>
      <c r="P593" s="4"/>
      <c r="Q593" s="4">
        <f t="shared" si="82"/>
        <v>42.857999999999997</v>
      </c>
      <c r="R593" s="4">
        <f t="shared" si="83"/>
        <v>0.82799999999999996</v>
      </c>
      <c r="S593" s="4">
        <f t="shared" si="76"/>
        <v>0.82799999999999996</v>
      </c>
      <c r="T593" s="4"/>
      <c r="U593" s="31"/>
    </row>
    <row r="594" spans="1:21" x14ac:dyDescent="0.15">
      <c r="A594" s="31">
        <v>20</v>
      </c>
      <c r="B594" s="27" t="s">
        <v>76</v>
      </c>
      <c r="C594" s="1" t="s">
        <v>314</v>
      </c>
      <c r="D594" s="47">
        <v>5</v>
      </c>
      <c r="E594" s="47">
        <v>0.17610000000000001</v>
      </c>
      <c r="F594" s="1">
        <v>15.53</v>
      </c>
      <c r="G594" s="2">
        <v>1491</v>
      </c>
      <c r="H594" s="4">
        <v>585</v>
      </c>
      <c r="I594" s="4">
        <v>906</v>
      </c>
      <c r="J594" s="4">
        <v>0</v>
      </c>
      <c r="K594" s="4">
        <f t="shared" si="80"/>
        <v>7.2453000000000003</v>
      </c>
      <c r="L594" s="38">
        <f t="shared" si="78"/>
        <v>6.798</v>
      </c>
      <c r="M594" s="4">
        <v>3.75</v>
      </c>
      <c r="N594" s="4">
        <v>3</v>
      </c>
      <c r="O594" s="4">
        <v>4.8000000000000001E-2</v>
      </c>
      <c r="P594" s="4"/>
      <c r="Q594" s="4">
        <f t="shared" si="82"/>
        <v>22.327999999999999</v>
      </c>
      <c r="R594" s="4">
        <f t="shared" si="83"/>
        <v>0.44729999999999998</v>
      </c>
      <c r="S594" s="4">
        <f t="shared" si="76"/>
        <v>0.44729999999999998</v>
      </c>
      <c r="T594" s="4"/>
      <c r="U594" s="31"/>
    </row>
    <row r="595" spans="1:21" x14ac:dyDescent="0.15">
      <c r="A595" s="31">
        <v>21</v>
      </c>
      <c r="B595" s="27" t="s">
        <v>76</v>
      </c>
      <c r="C595" s="1" t="s">
        <v>852</v>
      </c>
      <c r="D595" s="47">
        <v>8</v>
      </c>
      <c r="E595" s="47">
        <v>0.23449999999999999</v>
      </c>
      <c r="F595" s="1">
        <v>42.34</v>
      </c>
      <c r="G595" s="2">
        <v>3070</v>
      </c>
      <c r="H595" s="4">
        <v>991</v>
      </c>
      <c r="I595" s="4">
        <v>2052</v>
      </c>
      <c r="J595" s="4">
        <v>27</v>
      </c>
      <c r="K595" s="4">
        <f t="shared" si="80"/>
        <v>7.7190000000000003</v>
      </c>
      <c r="L595" s="38">
        <f t="shared" si="78"/>
        <v>6.798</v>
      </c>
      <c r="M595" s="4">
        <v>3.75</v>
      </c>
      <c r="N595" s="4">
        <v>3</v>
      </c>
      <c r="O595" s="4">
        <v>4.8000000000000001E-2</v>
      </c>
      <c r="P595" s="4"/>
      <c r="Q595" s="4">
        <f t="shared" si="82"/>
        <v>49.137999999999998</v>
      </c>
      <c r="R595" s="4">
        <f t="shared" si="83"/>
        <v>0.92100000000000004</v>
      </c>
      <c r="S595" s="4">
        <f t="shared" si="76"/>
        <v>0.92100000000000004</v>
      </c>
      <c r="T595" s="4"/>
      <c r="U595" s="31"/>
    </row>
    <row r="596" spans="1:21" x14ac:dyDescent="0.15">
      <c r="A596" s="31">
        <v>22</v>
      </c>
      <c r="B596" s="27" t="s">
        <v>76</v>
      </c>
      <c r="C596" s="1" t="s">
        <v>159</v>
      </c>
      <c r="D596" s="47">
        <v>10</v>
      </c>
      <c r="E596" s="47">
        <v>0.2</v>
      </c>
      <c r="F596" s="1">
        <v>11.93</v>
      </c>
      <c r="G596" s="2">
        <v>1459</v>
      </c>
      <c r="H596" s="4">
        <v>1437</v>
      </c>
      <c r="I596" s="4">
        <v>0</v>
      </c>
      <c r="J596" s="4">
        <v>22</v>
      </c>
      <c r="K596" s="4">
        <f t="shared" si="80"/>
        <v>8.5076999999999998</v>
      </c>
      <c r="L596" s="38">
        <f t="shared" si="78"/>
        <v>6.798</v>
      </c>
      <c r="M596" s="4">
        <v>3.75</v>
      </c>
      <c r="N596" s="4">
        <v>3</v>
      </c>
      <c r="O596" s="4">
        <v>4.8000000000000001E-2</v>
      </c>
      <c r="P596" s="4">
        <f t="shared" si="81"/>
        <v>1.272</v>
      </c>
      <c r="Q596" s="4">
        <f t="shared" si="82"/>
        <v>20</v>
      </c>
      <c r="R596" s="4">
        <f t="shared" si="83"/>
        <v>0.43769999999999998</v>
      </c>
      <c r="S596" s="4">
        <f t="shared" si="76"/>
        <v>0.43769999999999998</v>
      </c>
      <c r="T596" s="4"/>
      <c r="U596" s="31"/>
    </row>
    <row r="597" spans="1:21" x14ac:dyDescent="0.15">
      <c r="A597" s="31">
        <v>23</v>
      </c>
      <c r="B597" s="27" t="s">
        <v>76</v>
      </c>
      <c r="C597" s="1" t="s">
        <v>146</v>
      </c>
      <c r="D597" s="47">
        <v>5</v>
      </c>
      <c r="E597" s="47">
        <v>0.35170000000000001</v>
      </c>
      <c r="F597" s="1">
        <v>10.3</v>
      </c>
      <c r="G597" s="2">
        <v>4707</v>
      </c>
      <c r="H597" s="4">
        <v>2066</v>
      </c>
      <c r="I597" s="4">
        <v>2631</v>
      </c>
      <c r="J597" s="4">
        <v>10</v>
      </c>
      <c r="K597" s="4">
        <f t="shared" si="80"/>
        <v>11.1121</v>
      </c>
      <c r="L597" s="38">
        <f t="shared" si="78"/>
        <v>6.798</v>
      </c>
      <c r="M597" s="4">
        <v>3.75</v>
      </c>
      <c r="N597" s="4">
        <v>3</v>
      </c>
      <c r="O597" s="4">
        <v>4.8000000000000001E-2</v>
      </c>
      <c r="P597" s="4">
        <f t="shared" si="81"/>
        <v>2.9020000000000001</v>
      </c>
      <c r="Q597" s="4">
        <f t="shared" si="82"/>
        <v>20</v>
      </c>
      <c r="R597" s="4">
        <f t="shared" si="83"/>
        <v>1.4120999999999999</v>
      </c>
      <c r="S597" s="4">
        <f t="shared" si="76"/>
        <v>1.4120999999999999</v>
      </c>
      <c r="T597" s="4"/>
      <c r="U597" s="31"/>
    </row>
    <row r="598" spans="1:21" x14ac:dyDescent="0.15">
      <c r="A598" s="31">
        <v>24</v>
      </c>
      <c r="B598" s="27" t="s">
        <v>76</v>
      </c>
      <c r="C598" s="1" t="s">
        <v>109</v>
      </c>
      <c r="D598" s="47">
        <v>6</v>
      </c>
      <c r="E598" s="47">
        <v>0.26100000000000001</v>
      </c>
      <c r="F598" s="1">
        <v>7.27</v>
      </c>
      <c r="G598" s="2">
        <v>2643</v>
      </c>
      <c r="H598" s="4">
        <v>2563</v>
      </c>
      <c r="I598" s="4">
        <v>0</v>
      </c>
      <c r="J598" s="4">
        <v>80</v>
      </c>
      <c r="K598" s="4">
        <f t="shared" si="80"/>
        <v>13.5229</v>
      </c>
      <c r="L598" s="38">
        <f t="shared" si="78"/>
        <v>6.798</v>
      </c>
      <c r="M598" s="4">
        <v>3.75</v>
      </c>
      <c r="N598" s="4">
        <v>3</v>
      </c>
      <c r="O598" s="4">
        <v>4.8000000000000001E-2</v>
      </c>
      <c r="P598" s="4">
        <f t="shared" si="81"/>
        <v>5.9320000000000004</v>
      </c>
      <c r="Q598" s="4">
        <f t="shared" si="82"/>
        <v>20</v>
      </c>
      <c r="R598" s="4">
        <f t="shared" si="83"/>
        <v>0.79290000000000005</v>
      </c>
      <c r="S598" s="4">
        <f t="shared" si="76"/>
        <v>0.79290000000000005</v>
      </c>
      <c r="T598" s="4"/>
      <c r="U598" s="31"/>
    </row>
    <row r="599" spans="1:21" x14ac:dyDescent="0.15">
      <c r="A599" s="31">
        <v>25</v>
      </c>
      <c r="B599" s="27" t="s">
        <v>76</v>
      </c>
      <c r="C599" s="1" t="s">
        <v>114</v>
      </c>
      <c r="D599" s="47">
        <v>15</v>
      </c>
      <c r="E599" s="47">
        <v>0.47460000000000002</v>
      </c>
      <c r="F599" s="1">
        <v>7.61</v>
      </c>
      <c r="G599" s="2">
        <v>5197</v>
      </c>
      <c r="H599" s="4">
        <v>3244</v>
      </c>
      <c r="I599" s="4">
        <v>1703</v>
      </c>
      <c r="J599" s="4">
        <v>250</v>
      </c>
      <c r="K599" s="4">
        <f t="shared" si="80"/>
        <v>13.9491</v>
      </c>
      <c r="L599" s="38">
        <f t="shared" si="78"/>
        <v>6.798</v>
      </c>
      <c r="M599" s="4">
        <v>3.75</v>
      </c>
      <c r="N599" s="4">
        <v>3</v>
      </c>
      <c r="O599" s="4">
        <v>4.8000000000000001E-2</v>
      </c>
      <c r="P599" s="4">
        <f t="shared" si="81"/>
        <v>5.5919999999999996</v>
      </c>
      <c r="Q599" s="4">
        <f t="shared" si="82"/>
        <v>20</v>
      </c>
      <c r="R599" s="4">
        <f t="shared" si="83"/>
        <v>1.5590999999999999</v>
      </c>
      <c r="S599" s="4">
        <f t="shared" si="76"/>
        <v>1.5590999999999999</v>
      </c>
      <c r="T599" s="4"/>
      <c r="U599" s="31"/>
    </row>
    <row r="600" spans="1:21" x14ac:dyDescent="0.15">
      <c r="A600" s="31">
        <v>26</v>
      </c>
      <c r="B600" s="27" t="s">
        <v>127</v>
      </c>
      <c r="C600" s="1" t="s">
        <v>355</v>
      </c>
      <c r="D600" s="1">
        <v>17</v>
      </c>
      <c r="E600" s="1">
        <v>0.21199999999999999</v>
      </c>
      <c r="F600" s="1">
        <v>18.63</v>
      </c>
      <c r="G600" s="2">
        <v>1560</v>
      </c>
      <c r="H600" s="4">
        <v>1560</v>
      </c>
      <c r="I600" s="4">
        <v>0</v>
      </c>
      <c r="J600" s="4">
        <v>0</v>
      </c>
      <c r="K600" s="4">
        <f t="shared" si="80"/>
        <v>7.266</v>
      </c>
      <c r="L600" s="38">
        <f t="shared" si="78"/>
        <v>6.798</v>
      </c>
      <c r="M600" s="4">
        <v>3.75</v>
      </c>
      <c r="N600" s="4">
        <v>3</v>
      </c>
      <c r="O600" s="4">
        <v>4.8000000000000001E-2</v>
      </c>
      <c r="P600" s="4"/>
      <c r="Q600" s="4">
        <f t="shared" si="82"/>
        <v>25.428000000000001</v>
      </c>
      <c r="R600" s="4">
        <f t="shared" si="83"/>
        <v>0.46800000000000003</v>
      </c>
      <c r="S600" s="4">
        <f t="shared" si="76"/>
        <v>0.46800000000000003</v>
      </c>
      <c r="T600" s="4"/>
      <c r="U600" s="31"/>
    </row>
    <row r="601" spans="1:21" x14ac:dyDescent="0.15">
      <c r="A601" s="31">
        <v>27</v>
      </c>
      <c r="B601" s="27" t="s">
        <v>127</v>
      </c>
      <c r="C601" s="1" t="s">
        <v>853</v>
      </c>
      <c r="D601" s="1">
        <v>11</v>
      </c>
      <c r="E601" s="1">
        <v>0.23599999999999999</v>
      </c>
      <c r="F601" s="1">
        <v>35.81</v>
      </c>
      <c r="G601" s="2">
        <v>2290</v>
      </c>
      <c r="H601" s="4">
        <v>2290</v>
      </c>
      <c r="I601" s="4">
        <v>0</v>
      </c>
      <c r="J601" s="4">
        <v>0</v>
      </c>
      <c r="K601" s="4">
        <f t="shared" si="80"/>
        <v>7.4850000000000003</v>
      </c>
      <c r="L601" s="38">
        <f t="shared" si="78"/>
        <v>6.798</v>
      </c>
      <c r="M601" s="4">
        <v>3.75</v>
      </c>
      <c r="N601" s="4">
        <v>3</v>
      </c>
      <c r="O601" s="4">
        <v>4.8000000000000001E-2</v>
      </c>
      <c r="P601" s="4"/>
      <c r="Q601" s="4">
        <f t="shared" si="82"/>
        <v>42.607999999999997</v>
      </c>
      <c r="R601" s="4">
        <f t="shared" si="83"/>
        <v>0.68700000000000006</v>
      </c>
      <c r="S601" s="4">
        <f t="shared" si="76"/>
        <v>0.68700000000000006</v>
      </c>
      <c r="T601" s="4"/>
      <c r="U601" s="31"/>
    </row>
    <row r="602" spans="1:21" x14ac:dyDescent="0.15">
      <c r="A602" s="31">
        <v>28</v>
      </c>
      <c r="B602" s="27" t="s">
        <v>127</v>
      </c>
      <c r="C602" s="1" t="s">
        <v>263</v>
      </c>
      <c r="D602" s="1">
        <v>12</v>
      </c>
      <c r="E602" s="1">
        <v>0.19900000000000001</v>
      </c>
      <c r="F602" s="1">
        <v>13.78</v>
      </c>
      <c r="G602" s="2">
        <v>1600</v>
      </c>
      <c r="H602" s="4">
        <v>1600</v>
      </c>
      <c r="I602" s="4">
        <v>0</v>
      </c>
      <c r="J602" s="4">
        <v>0</v>
      </c>
      <c r="K602" s="4">
        <f t="shared" si="80"/>
        <v>7.2779999999999996</v>
      </c>
      <c r="L602" s="38">
        <f t="shared" si="78"/>
        <v>6.798</v>
      </c>
      <c r="M602" s="4">
        <v>3.75</v>
      </c>
      <c r="N602" s="4">
        <v>3</v>
      </c>
      <c r="O602" s="4">
        <v>4.8000000000000001E-2</v>
      </c>
      <c r="P602" s="4"/>
      <c r="Q602" s="4">
        <f t="shared" si="82"/>
        <v>20.577999999999999</v>
      </c>
      <c r="R602" s="4">
        <f t="shared" si="83"/>
        <v>0.48</v>
      </c>
      <c r="S602" s="4">
        <f t="shared" si="76"/>
        <v>0.48</v>
      </c>
      <c r="T602" s="4"/>
      <c r="U602" s="31"/>
    </row>
    <row r="603" spans="1:21" x14ac:dyDescent="0.15">
      <c r="A603" s="31">
        <v>29</v>
      </c>
      <c r="B603" s="27" t="s">
        <v>127</v>
      </c>
      <c r="C603" s="1" t="s">
        <v>854</v>
      </c>
      <c r="D603" s="1">
        <v>14</v>
      </c>
      <c r="E603" s="1">
        <v>0.27600000000000002</v>
      </c>
      <c r="F603" s="1">
        <v>24.11</v>
      </c>
      <c r="G603" s="2">
        <v>2090</v>
      </c>
      <c r="H603" s="4">
        <v>2090</v>
      </c>
      <c r="I603" s="4">
        <v>0</v>
      </c>
      <c r="J603" s="4">
        <v>0</v>
      </c>
      <c r="K603" s="4">
        <f t="shared" si="80"/>
        <v>7.4249999999999998</v>
      </c>
      <c r="L603" s="38">
        <f t="shared" si="78"/>
        <v>6.798</v>
      </c>
      <c r="M603" s="4">
        <v>3.75</v>
      </c>
      <c r="N603" s="4">
        <v>3</v>
      </c>
      <c r="O603" s="4">
        <v>4.8000000000000001E-2</v>
      </c>
      <c r="P603" s="4"/>
      <c r="Q603" s="4">
        <f t="shared" si="82"/>
        <v>30.908000000000001</v>
      </c>
      <c r="R603" s="4">
        <f t="shared" si="83"/>
        <v>0.627</v>
      </c>
      <c r="S603" s="4">
        <f t="shared" si="76"/>
        <v>0.627</v>
      </c>
      <c r="T603" s="4"/>
      <c r="U603" s="31"/>
    </row>
    <row r="604" spans="1:21" x14ac:dyDescent="0.15">
      <c r="A604" s="31">
        <v>30</v>
      </c>
      <c r="B604" s="27" t="s">
        <v>127</v>
      </c>
      <c r="C604" s="1" t="s">
        <v>313</v>
      </c>
      <c r="D604" s="1">
        <v>15</v>
      </c>
      <c r="E604" s="1">
        <v>0.22600000000000001</v>
      </c>
      <c r="F604" s="1">
        <v>15.46</v>
      </c>
      <c r="G604" s="2">
        <v>1260</v>
      </c>
      <c r="H604" s="4">
        <v>1260</v>
      </c>
      <c r="I604" s="4">
        <v>0</v>
      </c>
      <c r="J604" s="4">
        <v>0</v>
      </c>
      <c r="K604" s="4">
        <f t="shared" si="80"/>
        <v>7.1760000000000002</v>
      </c>
      <c r="L604" s="38">
        <f t="shared" si="78"/>
        <v>6.798</v>
      </c>
      <c r="M604" s="4">
        <v>3.75</v>
      </c>
      <c r="N604" s="4">
        <v>3</v>
      </c>
      <c r="O604" s="4">
        <v>4.8000000000000001E-2</v>
      </c>
      <c r="P604" s="4"/>
      <c r="Q604" s="4">
        <f t="shared" si="82"/>
        <v>22.257999999999999</v>
      </c>
      <c r="R604" s="4">
        <f t="shared" si="83"/>
        <v>0.378</v>
      </c>
      <c r="S604" s="4">
        <f t="shared" si="76"/>
        <v>0.378</v>
      </c>
      <c r="T604" s="4"/>
      <c r="U604" s="31"/>
    </row>
    <row r="605" spans="1:21" x14ac:dyDescent="0.15">
      <c r="A605" s="31">
        <v>31</v>
      </c>
      <c r="B605" s="27" t="s">
        <v>127</v>
      </c>
      <c r="C605" s="1" t="s">
        <v>323</v>
      </c>
      <c r="D605" s="1">
        <v>12</v>
      </c>
      <c r="E605" s="1">
        <v>0.246</v>
      </c>
      <c r="F605" s="1">
        <v>17.899999999999999</v>
      </c>
      <c r="G605" s="2">
        <v>1140</v>
      </c>
      <c r="H605" s="4">
        <v>1140</v>
      </c>
      <c r="I605" s="4">
        <v>0</v>
      </c>
      <c r="J605" s="4">
        <v>0</v>
      </c>
      <c r="K605" s="4">
        <f t="shared" si="80"/>
        <v>7.14</v>
      </c>
      <c r="L605" s="38">
        <f t="shared" si="78"/>
        <v>6.798</v>
      </c>
      <c r="M605" s="4">
        <v>3.75</v>
      </c>
      <c r="N605" s="4">
        <v>3</v>
      </c>
      <c r="O605" s="4">
        <v>4.8000000000000001E-2</v>
      </c>
      <c r="P605" s="4"/>
      <c r="Q605" s="4">
        <f t="shared" si="82"/>
        <v>24.698</v>
      </c>
      <c r="R605" s="4">
        <f t="shared" si="83"/>
        <v>0.34200000000000003</v>
      </c>
      <c r="S605" s="4">
        <f t="shared" si="76"/>
        <v>0.34200000000000003</v>
      </c>
      <c r="T605" s="4"/>
      <c r="U605" s="31"/>
    </row>
    <row r="606" spans="1:21" x14ac:dyDescent="0.15">
      <c r="A606" s="31">
        <v>32</v>
      </c>
      <c r="B606" s="27" t="s">
        <v>127</v>
      </c>
      <c r="C606" s="1" t="s">
        <v>268</v>
      </c>
      <c r="D606" s="1">
        <v>18</v>
      </c>
      <c r="E606" s="1">
        <v>0.247</v>
      </c>
      <c r="F606" s="1">
        <v>13.97</v>
      </c>
      <c r="G606" s="2">
        <v>1550</v>
      </c>
      <c r="H606" s="4">
        <v>1550</v>
      </c>
      <c r="I606" s="4">
        <v>0</v>
      </c>
      <c r="J606" s="4">
        <v>0</v>
      </c>
      <c r="K606" s="4">
        <f t="shared" si="80"/>
        <v>7.2629999999999999</v>
      </c>
      <c r="L606" s="38">
        <f t="shared" si="78"/>
        <v>6.798</v>
      </c>
      <c r="M606" s="4">
        <v>3.75</v>
      </c>
      <c r="N606" s="4">
        <v>3</v>
      </c>
      <c r="O606" s="4">
        <v>4.8000000000000001E-2</v>
      </c>
      <c r="P606" s="4"/>
      <c r="Q606" s="4">
        <f t="shared" si="82"/>
        <v>20.768000000000001</v>
      </c>
      <c r="R606" s="4">
        <f t="shared" si="83"/>
        <v>0.46500000000000002</v>
      </c>
      <c r="S606" s="4">
        <f t="shared" si="76"/>
        <v>0.46500000000000002</v>
      </c>
      <c r="T606" s="4"/>
      <c r="U606" s="31"/>
    </row>
    <row r="607" spans="1:21" x14ac:dyDescent="0.15">
      <c r="A607" s="31">
        <v>33</v>
      </c>
      <c r="B607" s="27" t="s">
        <v>127</v>
      </c>
      <c r="C607" s="1" t="s">
        <v>165</v>
      </c>
      <c r="D607" s="1">
        <v>18</v>
      </c>
      <c r="E607" s="1">
        <v>0.247</v>
      </c>
      <c r="F607" s="1">
        <v>12.67</v>
      </c>
      <c r="G607" s="2">
        <v>1930</v>
      </c>
      <c r="H607" s="4">
        <v>1930</v>
      </c>
      <c r="I607" s="4">
        <v>0</v>
      </c>
      <c r="J607" s="4">
        <v>0</v>
      </c>
      <c r="K607" s="4">
        <f t="shared" si="80"/>
        <v>7.9089999999999998</v>
      </c>
      <c r="L607" s="38">
        <f t="shared" si="78"/>
        <v>6.798</v>
      </c>
      <c r="M607" s="4">
        <v>3.75</v>
      </c>
      <c r="N607" s="4">
        <v>3</v>
      </c>
      <c r="O607" s="4">
        <v>4.8000000000000001E-2</v>
      </c>
      <c r="P607" s="4">
        <f t="shared" si="81"/>
        <v>0.53200000000000003</v>
      </c>
      <c r="Q607" s="4">
        <f t="shared" si="82"/>
        <v>20</v>
      </c>
      <c r="R607" s="4">
        <f t="shared" si="83"/>
        <v>0.57899999999999996</v>
      </c>
      <c r="S607" s="4">
        <f t="shared" si="76"/>
        <v>0.57899999999999996</v>
      </c>
      <c r="T607" s="4"/>
      <c r="U607" s="31"/>
    </row>
    <row r="608" spans="1:21" x14ac:dyDescent="0.15">
      <c r="A608" s="31">
        <v>34</v>
      </c>
      <c r="B608" s="27" t="s">
        <v>127</v>
      </c>
      <c r="C608" s="1" t="s">
        <v>312</v>
      </c>
      <c r="D608" s="1">
        <v>20</v>
      </c>
      <c r="E608" s="1">
        <v>0.20399999999999999</v>
      </c>
      <c r="F608" s="1">
        <v>15.25</v>
      </c>
      <c r="G608" s="2">
        <v>1510</v>
      </c>
      <c r="H608" s="4">
        <v>1510</v>
      </c>
      <c r="I608" s="4">
        <v>0</v>
      </c>
      <c r="J608" s="4">
        <v>0</v>
      </c>
      <c r="K608" s="4">
        <f t="shared" si="80"/>
        <v>7.2510000000000003</v>
      </c>
      <c r="L608" s="38">
        <f t="shared" si="78"/>
        <v>6.798</v>
      </c>
      <c r="M608" s="4">
        <v>3.75</v>
      </c>
      <c r="N608" s="4">
        <v>3</v>
      </c>
      <c r="O608" s="4">
        <v>4.8000000000000001E-2</v>
      </c>
      <c r="P608" s="4"/>
      <c r="Q608" s="4">
        <f t="shared" si="82"/>
        <v>22.047999999999998</v>
      </c>
      <c r="R608" s="4">
        <f t="shared" si="83"/>
        <v>0.45300000000000001</v>
      </c>
      <c r="S608" s="4">
        <f t="shared" si="76"/>
        <v>0.45300000000000001</v>
      </c>
      <c r="T608" s="4"/>
      <c r="U608" s="31"/>
    </row>
    <row r="609" spans="1:21" x14ac:dyDescent="0.15">
      <c r="A609" s="31">
        <v>35</v>
      </c>
      <c r="B609" s="27" t="s">
        <v>127</v>
      </c>
      <c r="C609" s="1" t="s">
        <v>128</v>
      </c>
      <c r="D609" s="1">
        <v>13</v>
      </c>
      <c r="E609" s="1">
        <v>0.15</v>
      </c>
      <c r="F609" s="1">
        <v>8.8699999999999992</v>
      </c>
      <c r="G609" s="2">
        <v>1070</v>
      </c>
      <c r="H609" s="4">
        <v>1070</v>
      </c>
      <c r="I609" s="4">
        <v>0</v>
      </c>
      <c r="J609" s="4">
        <v>0</v>
      </c>
      <c r="K609" s="4">
        <f t="shared" si="80"/>
        <v>11.451000000000001</v>
      </c>
      <c r="L609" s="38">
        <f t="shared" si="78"/>
        <v>6.798</v>
      </c>
      <c r="M609" s="4">
        <v>3.75</v>
      </c>
      <c r="N609" s="4">
        <v>3</v>
      </c>
      <c r="O609" s="4">
        <v>4.8000000000000001E-2</v>
      </c>
      <c r="P609" s="4">
        <f t="shared" si="81"/>
        <v>4.3319999999999999</v>
      </c>
      <c r="Q609" s="4">
        <f t="shared" si="82"/>
        <v>20</v>
      </c>
      <c r="R609" s="4">
        <f t="shared" si="83"/>
        <v>0.32100000000000001</v>
      </c>
      <c r="S609" s="4">
        <f t="shared" si="76"/>
        <v>0.32100000000000001</v>
      </c>
      <c r="T609" s="4"/>
      <c r="U609" s="31"/>
    </row>
    <row r="610" spans="1:21" x14ac:dyDescent="0.15">
      <c r="A610" s="31">
        <v>36</v>
      </c>
      <c r="B610" s="27" t="s">
        <v>127</v>
      </c>
      <c r="C610" s="1" t="s">
        <v>144</v>
      </c>
      <c r="D610" s="1">
        <v>10</v>
      </c>
      <c r="E610" s="1">
        <v>0.17</v>
      </c>
      <c r="F610" s="1">
        <v>10.06</v>
      </c>
      <c r="G610" s="2">
        <v>1390</v>
      </c>
      <c r="H610" s="4">
        <v>1390</v>
      </c>
      <c r="I610" s="4">
        <v>0</v>
      </c>
      <c r="J610" s="4">
        <v>0</v>
      </c>
      <c r="K610" s="4">
        <f t="shared" si="80"/>
        <v>10.356999999999999</v>
      </c>
      <c r="L610" s="38">
        <f t="shared" si="78"/>
        <v>6.798</v>
      </c>
      <c r="M610" s="4">
        <v>3.75</v>
      </c>
      <c r="N610" s="4">
        <v>3</v>
      </c>
      <c r="O610" s="4">
        <v>4.8000000000000001E-2</v>
      </c>
      <c r="P610" s="4">
        <f t="shared" si="81"/>
        <v>3.1419999999999999</v>
      </c>
      <c r="Q610" s="4">
        <f t="shared" si="82"/>
        <v>20</v>
      </c>
      <c r="R610" s="4">
        <f t="shared" si="83"/>
        <v>0.41699999999999998</v>
      </c>
      <c r="S610" s="4">
        <f t="shared" ref="S610:S673" si="84">+G610*0.0003</f>
        <v>0.41699999999999998</v>
      </c>
      <c r="T610" s="4"/>
      <c r="U610" s="31"/>
    </row>
    <row r="611" spans="1:21" x14ac:dyDescent="0.15">
      <c r="A611" s="31">
        <v>37</v>
      </c>
      <c r="B611" s="27" t="s">
        <v>127</v>
      </c>
      <c r="C611" s="1" t="s">
        <v>855</v>
      </c>
      <c r="D611" s="1">
        <v>14</v>
      </c>
      <c r="E611" s="1">
        <v>0.217</v>
      </c>
      <c r="F611" s="1">
        <v>23.81</v>
      </c>
      <c r="G611" s="2">
        <v>2629.5</v>
      </c>
      <c r="H611" s="4">
        <v>2010</v>
      </c>
      <c r="I611" s="4">
        <v>619.5</v>
      </c>
      <c r="J611" s="4">
        <v>0</v>
      </c>
      <c r="K611" s="4">
        <f t="shared" si="80"/>
        <v>7.5868500000000001</v>
      </c>
      <c r="L611" s="38">
        <f t="shared" si="78"/>
        <v>6.798</v>
      </c>
      <c r="M611" s="4">
        <v>3.75</v>
      </c>
      <c r="N611" s="4">
        <v>3</v>
      </c>
      <c r="O611" s="4">
        <v>4.8000000000000001E-2</v>
      </c>
      <c r="P611" s="4"/>
      <c r="Q611" s="4">
        <f t="shared" si="82"/>
        <v>30.608000000000001</v>
      </c>
      <c r="R611" s="4">
        <f t="shared" si="83"/>
        <v>0.78885000000000005</v>
      </c>
      <c r="S611" s="4">
        <f t="shared" si="84"/>
        <v>0.78885000000000005</v>
      </c>
      <c r="T611" s="4"/>
      <c r="U611" s="31"/>
    </row>
    <row r="612" spans="1:21" x14ac:dyDescent="0.15">
      <c r="A612" s="31">
        <v>38</v>
      </c>
      <c r="B612" s="27" t="s">
        <v>127</v>
      </c>
      <c r="C612" s="1" t="s">
        <v>856</v>
      </c>
      <c r="D612" s="1">
        <v>8</v>
      </c>
      <c r="E612" s="1">
        <v>0.14499999999999999</v>
      </c>
      <c r="F612" s="1">
        <v>23.41</v>
      </c>
      <c r="G612" s="2">
        <v>1643.5</v>
      </c>
      <c r="H612" s="4">
        <v>1390</v>
      </c>
      <c r="I612" s="4">
        <v>253.5</v>
      </c>
      <c r="J612" s="4">
        <v>0</v>
      </c>
      <c r="K612" s="4">
        <f t="shared" si="80"/>
        <v>7.2910500000000003</v>
      </c>
      <c r="L612" s="38">
        <f t="shared" si="78"/>
        <v>6.798</v>
      </c>
      <c r="M612" s="4">
        <v>3.75</v>
      </c>
      <c r="N612" s="4">
        <v>3</v>
      </c>
      <c r="O612" s="4">
        <v>4.8000000000000001E-2</v>
      </c>
      <c r="P612" s="4"/>
      <c r="Q612" s="4">
        <f t="shared" si="82"/>
        <v>30.207999999999998</v>
      </c>
      <c r="R612" s="4">
        <f t="shared" si="83"/>
        <v>0.49304999999999999</v>
      </c>
      <c r="S612" s="4">
        <f t="shared" si="84"/>
        <v>0.49304999999999999</v>
      </c>
      <c r="T612" s="4"/>
      <c r="U612" s="31"/>
    </row>
    <row r="613" spans="1:21" x14ac:dyDescent="0.15">
      <c r="A613" s="31">
        <v>39</v>
      </c>
      <c r="B613" s="27" t="s">
        <v>127</v>
      </c>
      <c r="C613" s="1" t="s">
        <v>270</v>
      </c>
      <c r="D613" s="1">
        <v>21</v>
      </c>
      <c r="E613" s="1">
        <v>0.27</v>
      </c>
      <c r="F613" s="1">
        <v>14.36</v>
      </c>
      <c r="G613" s="2">
        <v>5607</v>
      </c>
      <c r="H613" s="4">
        <v>1930</v>
      </c>
      <c r="I613" s="4">
        <v>3228</v>
      </c>
      <c r="J613" s="4">
        <v>449</v>
      </c>
      <c r="K613" s="4">
        <f t="shared" si="80"/>
        <v>8.4801000000000002</v>
      </c>
      <c r="L613" s="38">
        <f t="shared" si="78"/>
        <v>6.798</v>
      </c>
      <c r="M613" s="4">
        <v>3.75</v>
      </c>
      <c r="N613" s="4">
        <v>3</v>
      </c>
      <c r="O613" s="4">
        <v>4.8000000000000001E-2</v>
      </c>
      <c r="P613" s="4"/>
      <c r="Q613" s="4">
        <f t="shared" si="82"/>
        <v>21.158000000000001</v>
      </c>
      <c r="R613" s="4">
        <f t="shared" si="83"/>
        <v>1.6820999999999999</v>
      </c>
      <c r="S613" s="4">
        <f t="shared" si="84"/>
        <v>1.6820999999999999</v>
      </c>
      <c r="T613" s="4"/>
      <c r="U613" s="31"/>
    </row>
    <row r="614" spans="1:21" x14ac:dyDescent="0.15">
      <c r="A614" s="31">
        <v>40</v>
      </c>
      <c r="B614" s="27" t="s">
        <v>127</v>
      </c>
      <c r="C614" s="1" t="s">
        <v>857</v>
      </c>
      <c r="D614" s="1">
        <v>20</v>
      </c>
      <c r="E614" s="1">
        <v>0.221</v>
      </c>
      <c r="F614" s="1">
        <v>20.61</v>
      </c>
      <c r="G614" s="2">
        <v>1138</v>
      </c>
      <c r="H614" s="4">
        <v>1050</v>
      </c>
      <c r="I614" s="4">
        <v>0</v>
      </c>
      <c r="J614" s="4">
        <v>88</v>
      </c>
      <c r="K614" s="4">
        <f t="shared" si="80"/>
        <v>7.1394000000000002</v>
      </c>
      <c r="L614" s="38">
        <f t="shared" si="78"/>
        <v>6.798</v>
      </c>
      <c r="M614" s="4">
        <v>3.75</v>
      </c>
      <c r="N614" s="4">
        <v>3</v>
      </c>
      <c r="O614" s="4">
        <v>4.8000000000000001E-2</v>
      </c>
      <c r="P614" s="4"/>
      <c r="Q614" s="4">
        <f t="shared" si="82"/>
        <v>27.408000000000001</v>
      </c>
      <c r="R614" s="4">
        <f t="shared" si="83"/>
        <v>0.34139999999999998</v>
      </c>
      <c r="S614" s="4">
        <f t="shared" si="84"/>
        <v>0.34139999999999998</v>
      </c>
      <c r="T614" s="4"/>
      <c r="U614" s="31"/>
    </row>
    <row r="615" spans="1:21" x14ac:dyDescent="0.15">
      <c r="A615" s="31">
        <v>41</v>
      </c>
      <c r="B615" s="27" t="s">
        <v>127</v>
      </c>
      <c r="C615" s="1" t="s">
        <v>350</v>
      </c>
      <c r="D615" s="1">
        <v>17</v>
      </c>
      <c r="E615" s="1">
        <v>0.19600000000000001</v>
      </c>
      <c r="F615" s="1">
        <v>18.07</v>
      </c>
      <c r="G615" s="2">
        <v>1619</v>
      </c>
      <c r="H615" s="4">
        <v>1460</v>
      </c>
      <c r="I615" s="4">
        <v>0</v>
      </c>
      <c r="J615" s="4">
        <v>159</v>
      </c>
      <c r="K615" s="4">
        <f t="shared" si="80"/>
        <v>7.2836999999999996</v>
      </c>
      <c r="L615" s="38">
        <f t="shared" si="78"/>
        <v>6.798</v>
      </c>
      <c r="M615" s="4">
        <v>3.75</v>
      </c>
      <c r="N615" s="4">
        <v>3</v>
      </c>
      <c r="O615" s="4">
        <v>4.8000000000000001E-2</v>
      </c>
      <c r="P615" s="4"/>
      <c r="Q615" s="4">
        <f t="shared" si="82"/>
        <v>24.867999999999999</v>
      </c>
      <c r="R615" s="4">
        <f t="shared" si="83"/>
        <v>0.48570000000000002</v>
      </c>
      <c r="S615" s="4">
        <f t="shared" si="84"/>
        <v>0.48570000000000002</v>
      </c>
      <c r="T615" s="4"/>
      <c r="U615" s="31"/>
    </row>
    <row r="616" spans="1:21" x14ac:dyDescent="0.15">
      <c r="A616" s="31">
        <v>42</v>
      </c>
      <c r="B616" s="27" t="s">
        <v>127</v>
      </c>
      <c r="C616" s="1" t="s">
        <v>178</v>
      </c>
      <c r="D616" s="1">
        <v>13</v>
      </c>
      <c r="E616" s="1">
        <v>0.20300000000000001</v>
      </c>
      <c r="F616" s="1">
        <v>18.55</v>
      </c>
      <c r="G616" s="2">
        <v>1810</v>
      </c>
      <c r="H616" s="4">
        <v>1810</v>
      </c>
      <c r="I616" s="4">
        <v>0</v>
      </c>
      <c r="J616" s="4">
        <v>0</v>
      </c>
      <c r="K616" s="4">
        <f t="shared" si="80"/>
        <v>7.3410000000000002</v>
      </c>
      <c r="L616" s="38">
        <f t="shared" si="78"/>
        <v>6.798</v>
      </c>
      <c r="M616" s="4">
        <v>3.75</v>
      </c>
      <c r="N616" s="4">
        <v>3</v>
      </c>
      <c r="O616" s="4">
        <v>4.8000000000000001E-2</v>
      </c>
      <c r="P616" s="4"/>
      <c r="Q616" s="4">
        <f t="shared" si="82"/>
        <v>25.347999999999999</v>
      </c>
      <c r="R616" s="4">
        <f t="shared" si="83"/>
        <v>0.54300000000000004</v>
      </c>
      <c r="S616" s="4">
        <f t="shared" si="84"/>
        <v>0.54300000000000004</v>
      </c>
      <c r="T616" s="4"/>
      <c r="U616" s="31"/>
    </row>
    <row r="617" spans="1:21" x14ac:dyDescent="0.15">
      <c r="A617" s="31">
        <v>43</v>
      </c>
      <c r="B617" s="27" t="s">
        <v>127</v>
      </c>
      <c r="C617" s="1" t="s">
        <v>132</v>
      </c>
      <c r="D617" s="1">
        <v>15</v>
      </c>
      <c r="E617" s="1">
        <v>0.17100000000000001</v>
      </c>
      <c r="F617" s="1">
        <v>9.11</v>
      </c>
      <c r="G617" s="2">
        <v>1360</v>
      </c>
      <c r="H617" s="4">
        <v>1360</v>
      </c>
      <c r="I617" s="4">
        <v>0</v>
      </c>
      <c r="J617" s="4">
        <v>0</v>
      </c>
      <c r="K617" s="4">
        <f t="shared" si="80"/>
        <v>11.298</v>
      </c>
      <c r="L617" s="38">
        <f t="shared" si="78"/>
        <v>6.798</v>
      </c>
      <c r="M617" s="4">
        <v>3.75</v>
      </c>
      <c r="N617" s="4">
        <v>3</v>
      </c>
      <c r="O617" s="4">
        <v>4.8000000000000001E-2</v>
      </c>
      <c r="P617" s="4">
        <f t="shared" si="81"/>
        <v>4.0919999999999996</v>
      </c>
      <c r="Q617" s="4">
        <f t="shared" si="82"/>
        <v>20</v>
      </c>
      <c r="R617" s="4">
        <f t="shared" si="83"/>
        <v>0.40799999999999997</v>
      </c>
      <c r="S617" s="4">
        <f t="shared" si="84"/>
        <v>0.40799999999999997</v>
      </c>
      <c r="T617" s="4"/>
      <c r="U617" s="31"/>
    </row>
    <row r="618" spans="1:21" x14ac:dyDescent="0.15">
      <c r="A618" s="31">
        <v>44</v>
      </c>
      <c r="B618" s="27" t="s">
        <v>127</v>
      </c>
      <c r="C618" s="1" t="s">
        <v>152</v>
      </c>
      <c r="D618" s="1">
        <v>12</v>
      </c>
      <c r="E618" s="1">
        <v>0.13100000000000001</v>
      </c>
      <c r="F618" s="1">
        <v>11.25</v>
      </c>
      <c r="G618" s="2">
        <v>2120.5</v>
      </c>
      <c r="H618" s="4">
        <v>1600</v>
      </c>
      <c r="I618" s="4">
        <v>520.5</v>
      </c>
      <c r="J618" s="4">
        <v>0</v>
      </c>
      <c r="K618" s="4">
        <f t="shared" si="80"/>
        <v>9.3861500000000007</v>
      </c>
      <c r="L618" s="38">
        <f t="shared" si="78"/>
        <v>6.798</v>
      </c>
      <c r="M618" s="4">
        <v>3.75</v>
      </c>
      <c r="N618" s="4">
        <v>3</v>
      </c>
      <c r="O618" s="4">
        <v>4.8000000000000001E-2</v>
      </c>
      <c r="P618" s="4">
        <f t="shared" si="81"/>
        <v>1.952</v>
      </c>
      <c r="Q618" s="4">
        <f t="shared" si="82"/>
        <v>20</v>
      </c>
      <c r="R618" s="4">
        <f t="shared" si="83"/>
        <v>0.63614999999999999</v>
      </c>
      <c r="S618" s="4">
        <f t="shared" si="84"/>
        <v>0.63614999999999999</v>
      </c>
      <c r="T618" s="4"/>
      <c r="U618" s="31"/>
    </row>
    <row r="619" spans="1:21" x14ac:dyDescent="0.15">
      <c r="A619" s="31">
        <v>45</v>
      </c>
      <c r="B619" s="27" t="s">
        <v>71</v>
      </c>
      <c r="C619" s="1" t="s">
        <v>90</v>
      </c>
      <c r="D619" s="1">
        <v>17</v>
      </c>
      <c r="E619" s="1">
        <v>0.2432</v>
      </c>
      <c r="F619" s="1">
        <v>5.38</v>
      </c>
      <c r="G619" s="2">
        <v>5786.55</v>
      </c>
      <c r="H619" s="4">
        <v>5351.25</v>
      </c>
      <c r="I619" s="4">
        <v>414</v>
      </c>
      <c r="J619" s="4">
        <v>21.3</v>
      </c>
      <c r="K619" s="4">
        <f t="shared" si="80"/>
        <v>16.355965000000001</v>
      </c>
      <c r="L619" s="38">
        <f t="shared" si="78"/>
        <v>6.798</v>
      </c>
      <c r="M619" s="4">
        <v>3.75</v>
      </c>
      <c r="N619" s="4">
        <v>3</v>
      </c>
      <c r="O619" s="4">
        <v>4.8000000000000001E-2</v>
      </c>
      <c r="P619" s="4">
        <f t="shared" si="81"/>
        <v>7.8220000000000001</v>
      </c>
      <c r="Q619" s="4">
        <f t="shared" si="82"/>
        <v>20</v>
      </c>
      <c r="R619" s="4">
        <f t="shared" si="83"/>
        <v>1.735965</v>
      </c>
      <c r="S619" s="4">
        <f t="shared" si="84"/>
        <v>1.735965</v>
      </c>
      <c r="T619" s="4"/>
      <c r="U619" s="31"/>
    </row>
    <row r="620" spans="1:21" x14ac:dyDescent="0.15">
      <c r="A620" s="31">
        <v>46</v>
      </c>
      <c r="B620" s="27" t="s">
        <v>71</v>
      </c>
      <c r="C620" s="1" t="s">
        <v>138</v>
      </c>
      <c r="D620" s="1">
        <v>18</v>
      </c>
      <c r="E620" s="1">
        <v>0.23019999999999999</v>
      </c>
      <c r="F620" s="1">
        <v>9.52</v>
      </c>
      <c r="G620" s="2">
        <v>5399.7</v>
      </c>
      <c r="H620" s="4">
        <v>4459.5</v>
      </c>
      <c r="I620" s="4">
        <v>862.5</v>
      </c>
      <c r="J620" s="4">
        <v>77.7</v>
      </c>
      <c r="K620" s="4">
        <f t="shared" si="80"/>
        <v>12.099909999999999</v>
      </c>
      <c r="L620" s="38">
        <f t="shared" ref="L620:L683" si="85">+M620+N620+O620</f>
        <v>6.798</v>
      </c>
      <c r="M620" s="4">
        <v>3.75</v>
      </c>
      <c r="N620" s="4">
        <v>3</v>
      </c>
      <c r="O620" s="4">
        <v>4.8000000000000001E-2</v>
      </c>
      <c r="P620" s="4">
        <f t="shared" si="81"/>
        <v>3.6819999999999999</v>
      </c>
      <c r="Q620" s="4">
        <f t="shared" si="82"/>
        <v>20</v>
      </c>
      <c r="R620" s="4">
        <f t="shared" si="83"/>
        <v>1.61991</v>
      </c>
      <c r="S620" s="4">
        <f t="shared" si="84"/>
        <v>1.61991</v>
      </c>
      <c r="T620" s="4"/>
      <c r="U620" s="31"/>
    </row>
    <row r="621" spans="1:21" x14ac:dyDescent="0.15">
      <c r="A621" s="31">
        <v>47</v>
      </c>
      <c r="B621" s="27" t="s">
        <v>71</v>
      </c>
      <c r="C621" s="1" t="s">
        <v>107</v>
      </c>
      <c r="D621" s="1">
        <v>19</v>
      </c>
      <c r="E621" s="1">
        <v>0.19600000000000001</v>
      </c>
      <c r="F621" s="1">
        <v>6.99</v>
      </c>
      <c r="G621" s="2">
        <v>5990.1</v>
      </c>
      <c r="H621" s="4">
        <v>5404.5</v>
      </c>
      <c r="I621" s="4">
        <v>574.5</v>
      </c>
      <c r="J621" s="4">
        <v>11.1</v>
      </c>
      <c r="K621" s="4">
        <f t="shared" si="80"/>
        <v>14.807029999999999</v>
      </c>
      <c r="L621" s="38">
        <f t="shared" si="85"/>
        <v>6.798</v>
      </c>
      <c r="M621" s="4">
        <v>3.75</v>
      </c>
      <c r="N621" s="4">
        <v>3</v>
      </c>
      <c r="O621" s="4">
        <v>4.8000000000000001E-2</v>
      </c>
      <c r="P621" s="4">
        <f t="shared" si="81"/>
        <v>6.2119999999999997</v>
      </c>
      <c r="Q621" s="4">
        <f t="shared" si="82"/>
        <v>20</v>
      </c>
      <c r="R621" s="4">
        <f t="shared" si="83"/>
        <v>1.7970299999999999</v>
      </c>
      <c r="S621" s="4">
        <f t="shared" si="84"/>
        <v>1.7970299999999999</v>
      </c>
      <c r="T621" s="4"/>
      <c r="U621" s="31"/>
    </row>
    <row r="622" spans="1:21" x14ac:dyDescent="0.15">
      <c r="A622" s="31">
        <v>48</v>
      </c>
      <c r="B622" s="27" t="s">
        <v>71</v>
      </c>
      <c r="C622" s="1" t="s">
        <v>124</v>
      </c>
      <c r="D622" s="1">
        <v>17</v>
      </c>
      <c r="E622" s="1">
        <v>0.2326</v>
      </c>
      <c r="F622" s="1">
        <v>8.36</v>
      </c>
      <c r="G622" s="2">
        <v>6996.4</v>
      </c>
      <c r="H622" s="4">
        <v>6258.4</v>
      </c>
      <c r="I622" s="4">
        <v>738</v>
      </c>
      <c r="J622" s="4">
        <v>0</v>
      </c>
      <c r="K622" s="4">
        <f t="shared" si="80"/>
        <v>13.73892</v>
      </c>
      <c r="L622" s="38">
        <f t="shared" si="85"/>
        <v>6.798</v>
      </c>
      <c r="M622" s="4">
        <v>3.75</v>
      </c>
      <c r="N622" s="4">
        <v>3</v>
      </c>
      <c r="O622" s="4">
        <v>4.8000000000000001E-2</v>
      </c>
      <c r="P622" s="4">
        <f t="shared" si="81"/>
        <v>4.8419999999999996</v>
      </c>
      <c r="Q622" s="4">
        <f t="shared" si="82"/>
        <v>20</v>
      </c>
      <c r="R622" s="4">
        <f t="shared" si="83"/>
        <v>2.0989200000000001</v>
      </c>
      <c r="S622" s="4">
        <f t="shared" si="84"/>
        <v>2.0989200000000001</v>
      </c>
      <c r="T622" s="4"/>
      <c r="U622" s="31"/>
    </row>
    <row r="623" spans="1:21" x14ac:dyDescent="0.15">
      <c r="A623" s="31">
        <v>49</v>
      </c>
      <c r="B623" s="27" t="s">
        <v>71</v>
      </c>
      <c r="C623" s="1" t="s">
        <v>158</v>
      </c>
      <c r="D623" s="1">
        <v>20</v>
      </c>
      <c r="E623" s="1">
        <v>0.35470000000000002</v>
      </c>
      <c r="F623" s="1">
        <v>11.67</v>
      </c>
      <c r="G623" s="2">
        <v>8640.2199999999993</v>
      </c>
      <c r="H623" s="4">
        <v>8093.62</v>
      </c>
      <c r="I623" s="4">
        <v>510</v>
      </c>
      <c r="J623" s="4">
        <v>36.6</v>
      </c>
      <c r="K623" s="4">
        <f t="shared" si="80"/>
        <v>10.922065999999999</v>
      </c>
      <c r="L623" s="38">
        <f t="shared" si="85"/>
        <v>6.798</v>
      </c>
      <c r="M623" s="4">
        <v>3.75</v>
      </c>
      <c r="N623" s="4">
        <v>3</v>
      </c>
      <c r="O623" s="4">
        <v>4.8000000000000001E-2</v>
      </c>
      <c r="P623" s="4">
        <f t="shared" si="81"/>
        <v>1.532</v>
      </c>
      <c r="Q623" s="4">
        <f t="shared" si="82"/>
        <v>20</v>
      </c>
      <c r="R623" s="4">
        <f t="shared" si="83"/>
        <v>2.592066</v>
      </c>
      <c r="S623" s="4">
        <f t="shared" si="84"/>
        <v>2.592066</v>
      </c>
      <c r="T623" s="4"/>
      <c r="U623" s="31"/>
    </row>
    <row r="624" spans="1:21" x14ac:dyDescent="0.15">
      <c r="A624" s="31">
        <v>50</v>
      </c>
      <c r="B624" s="27" t="s">
        <v>71</v>
      </c>
      <c r="C624" s="1" t="s">
        <v>147</v>
      </c>
      <c r="D624" s="1">
        <v>11</v>
      </c>
      <c r="E624" s="1">
        <v>0.17899999999999999</v>
      </c>
      <c r="F624" s="1">
        <v>10.43</v>
      </c>
      <c r="G624" s="2">
        <v>8485.7999999999993</v>
      </c>
      <c r="H624" s="4">
        <v>8286</v>
      </c>
      <c r="I624" s="4">
        <v>160.5</v>
      </c>
      <c r="J624" s="4">
        <v>39.299999999999997</v>
      </c>
      <c r="K624" s="4">
        <f t="shared" si="80"/>
        <v>12.115740000000001</v>
      </c>
      <c r="L624" s="38">
        <f t="shared" si="85"/>
        <v>6.798</v>
      </c>
      <c r="M624" s="4">
        <v>3.75</v>
      </c>
      <c r="N624" s="4">
        <v>3</v>
      </c>
      <c r="O624" s="4">
        <v>4.8000000000000001E-2</v>
      </c>
      <c r="P624" s="4">
        <f t="shared" si="81"/>
        <v>2.7719999999999998</v>
      </c>
      <c r="Q624" s="4">
        <f t="shared" si="82"/>
        <v>20</v>
      </c>
      <c r="R624" s="4">
        <f t="shared" si="83"/>
        <v>2.5457399999999999</v>
      </c>
      <c r="S624" s="4">
        <f t="shared" si="84"/>
        <v>2.5457399999999999</v>
      </c>
      <c r="T624" s="4"/>
      <c r="U624" s="31"/>
    </row>
    <row r="625" spans="1:21" x14ac:dyDescent="0.15">
      <c r="A625" s="31">
        <v>51</v>
      </c>
      <c r="B625" s="27" t="s">
        <v>71</v>
      </c>
      <c r="C625" s="1" t="s">
        <v>133</v>
      </c>
      <c r="D625" s="1">
        <v>18</v>
      </c>
      <c r="E625" s="1">
        <v>0.22489999999999999</v>
      </c>
      <c r="F625" s="1">
        <v>9.17</v>
      </c>
      <c r="G625" s="2">
        <v>4580.25</v>
      </c>
      <c r="H625" s="4">
        <v>4486.5</v>
      </c>
      <c r="I625" s="4">
        <v>52.5</v>
      </c>
      <c r="J625" s="4">
        <v>41.25</v>
      </c>
      <c r="K625" s="4">
        <f t="shared" si="80"/>
        <v>12.204075</v>
      </c>
      <c r="L625" s="38">
        <f t="shared" si="85"/>
        <v>6.798</v>
      </c>
      <c r="M625" s="4">
        <v>3.75</v>
      </c>
      <c r="N625" s="4">
        <v>3</v>
      </c>
      <c r="O625" s="4">
        <v>4.8000000000000001E-2</v>
      </c>
      <c r="P625" s="4">
        <f t="shared" si="81"/>
        <v>4.032</v>
      </c>
      <c r="Q625" s="4">
        <f t="shared" si="82"/>
        <v>20</v>
      </c>
      <c r="R625" s="4">
        <f t="shared" si="83"/>
        <v>1.3740749999999999</v>
      </c>
      <c r="S625" s="4">
        <f t="shared" si="84"/>
        <v>1.3740749999999999</v>
      </c>
      <c r="T625" s="4"/>
      <c r="U625" s="31"/>
    </row>
    <row r="626" spans="1:21" x14ac:dyDescent="0.15">
      <c r="A626" s="31">
        <v>52</v>
      </c>
      <c r="B626" s="27" t="s">
        <v>71</v>
      </c>
      <c r="C626" s="1" t="s">
        <v>131</v>
      </c>
      <c r="D626" s="1">
        <v>17</v>
      </c>
      <c r="E626" s="1">
        <v>0.2276</v>
      </c>
      <c r="F626" s="1">
        <v>9.0399999999999991</v>
      </c>
      <c r="G626" s="2">
        <v>7863</v>
      </c>
      <c r="H626" s="4">
        <v>7335</v>
      </c>
      <c r="I626" s="4">
        <v>528</v>
      </c>
      <c r="J626" s="4">
        <v>0</v>
      </c>
      <c r="K626" s="4">
        <f t="shared" si="80"/>
        <v>13.318899999999999</v>
      </c>
      <c r="L626" s="38">
        <f t="shared" si="85"/>
        <v>6.798</v>
      </c>
      <c r="M626" s="4">
        <v>3.75</v>
      </c>
      <c r="N626" s="4">
        <v>3</v>
      </c>
      <c r="O626" s="4">
        <v>4.8000000000000001E-2</v>
      </c>
      <c r="P626" s="4">
        <f t="shared" si="81"/>
        <v>4.1619999999999999</v>
      </c>
      <c r="Q626" s="4">
        <f t="shared" si="82"/>
        <v>20</v>
      </c>
      <c r="R626" s="4">
        <f t="shared" si="83"/>
        <v>2.3589000000000002</v>
      </c>
      <c r="S626" s="4">
        <f t="shared" si="84"/>
        <v>2.3589000000000002</v>
      </c>
      <c r="T626" s="4"/>
      <c r="U626" s="31"/>
    </row>
    <row r="627" spans="1:21" x14ac:dyDescent="0.15">
      <c r="A627" s="31">
        <v>53</v>
      </c>
      <c r="B627" s="27" t="s">
        <v>71</v>
      </c>
      <c r="C627" s="1" t="s">
        <v>123</v>
      </c>
      <c r="D627" s="1">
        <v>17</v>
      </c>
      <c r="E627" s="1">
        <v>0.1951</v>
      </c>
      <c r="F627" s="1">
        <v>8.34</v>
      </c>
      <c r="G627" s="2">
        <v>7777.55</v>
      </c>
      <c r="H627" s="4">
        <v>7248.05</v>
      </c>
      <c r="I627" s="4">
        <v>529.5</v>
      </c>
      <c r="J627" s="4">
        <v>0</v>
      </c>
      <c r="K627" s="4">
        <f t="shared" si="80"/>
        <v>13.993264999999999</v>
      </c>
      <c r="L627" s="38">
        <f t="shared" si="85"/>
        <v>6.798</v>
      </c>
      <c r="M627" s="4">
        <v>3.75</v>
      </c>
      <c r="N627" s="4">
        <v>3</v>
      </c>
      <c r="O627" s="4">
        <v>4.8000000000000001E-2</v>
      </c>
      <c r="P627" s="4">
        <f t="shared" si="81"/>
        <v>4.8620000000000001</v>
      </c>
      <c r="Q627" s="4">
        <f t="shared" si="82"/>
        <v>20</v>
      </c>
      <c r="R627" s="4">
        <f t="shared" si="83"/>
        <v>2.3332649999999999</v>
      </c>
      <c r="S627" s="4">
        <f t="shared" si="84"/>
        <v>2.3332649999999999</v>
      </c>
      <c r="T627" s="4"/>
      <c r="U627" s="31"/>
    </row>
    <row r="628" spans="1:21" x14ac:dyDescent="0.15">
      <c r="A628" s="31">
        <v>54</v>
      </c>
      <c r="B628" s="27" t="s">
        <v>71</v>
      </c>
      <c r="C628" s="1" t="s">
        <v>267</v>
      </c>
      <c r="D628" s="1">
        <v>17</v>
      </c>
      <c r="E628" s="1">
        <v>0.1981</v>
      </c>
      <c r="F628" s="1">
        <v>13.97</v>
      </c>
      <c r="G628" s="2">
        <v>9359.17</v>
      </c>
      <c r="H628" s="4">
        <v>9062.17</v>
      </c>
      <c r="I628" s="4">
        <v>297</v>
      </c>
      <c r="J628" s="4">
        <v>0</v>
      </c>
      <c r="K628" s="4">
        <f t="shared" si="80"/>
        <v>9.6057509999999997</v>
      </c>
      <c r="L628" s="38">
        <f t="shared" si="85"/>
        <v>6.798</v>
      </c>
      <c r="M628" s="4">
        <v>3.75</v>
      </c>
      <c r="N628" s="4">
        <v>3</v>
      </c>
      <c r="O628" s="4">
        <v>4.8000000000000001E-2</v>
      </c>
      <c r="P628" s="4"/>
      <c r="Q628" s="4">
        <f t="shared" si="82"/>
        <v>20.768000000000001</v>
      </c>
      <c r="R628" s="4">
        <f t="shared" si="83"/>
        <v>2.8077510000000001</v>
      </c>
      <c r="S628" s="4">
        <f t="shared" si="84"/>
        <v>2.8077510000000001</v>
      </c>
      <c r="T628" s="4"/>
      <c r="U628" s="31"/>
    </row>
    <row r="629" spans="1:21" x14ac:dyDescent="0.15">
      <c r="A629" s="31">
        <v>55</v>
      </c>
      <c r="B629" s="27" t="s">
        <v>71</v>
      </c>
      <c r="C629" s="1" t="s">
        <v>262</v>
      </c>
      <c r="D629" s="1">
        <v>23</v>
      </c>
      <c r="E629" s="1">
        <v>0.27200000000000002</v>
      </c>
      <c r="F629" s="1">
        <v>13.74</v>
      </c>
      <c r="G629" s="2">
        <v>11326</v>
      </c>
      <c r="H629" s="4">
        <v>10159</v>
      </c>
      <c r="I629" s="4">
        <v>1167</v>
      </c>
      <c r="J629" s="4">
        <v>0</v>
      </c>
      <c r="K629" s="4">
        <f t="shared" si="80"/>
        <v>10.1958</v>
      </c>
      <c r="L629" s="38">
        <f t="shared" si="85"/>
        <v>6.798</v>
      </c>
      <c r="M629" s="4">
        <v>3.75</v>
      </c>
      <c r="N629" s="4">
        <v>3</v>
      </c>
      <c r="O629" s="4">
        <v>4.8000000000000001E-2</v>
      </c>
      <c r="P629" s="4"/>
      <c r="Q629" s="4">
        <f t="shared" si="82"/>
        <v>20.538</v>
      </c>
      <c r="R629" s="4">
        <f t="shared" si="83"/>
        <v>3.3978000000000002</v>
      </c>
      <c r="S629" s="4">
        <f t="shared" si="84"/>
        <v>3.3978000000000002</v>
      </c>
      <c r="T629" s="4"/>
      <c r="U629" s="31"/>
    </row>
    <row r="630" spans="1:21" x14ac:dyDescent="0.15">
      <c r="A630" s="31">
        <v>56</v>
      </c>
      <c r="B630" s="27" t="s">
        <v>71</v>
      </c>
      <c r="C630" s="1" t="s">
        <v>858</v>
      </c>
      <c r="D630" s="1">
        <v>21</v>
      </c>
      <c r="E630" s="1">
        <v>0.23380000000000001</v>
      </c>
      <c r="F630" s="1">
        <v>27.3</v>
      </c>
      <c r="G630" s="2">
        <v>6192</v>
      </c>
      <c r="H630" s="4">
        <v>6087</v>
      </c>
      <c r="I630" s="4">
        <v>105</v>
      </c>
      <c r="J630" s="4">
        <v>0</v>
      </c>
      <c r="K630" s="4">
        <f t="shared" si="80"/>
        <v>8.6555999999999997</v>
      </c>
      <c r="L630" s="38">
        <f t="shared" si="85"/>
        <v>6.798</v>
      </c>
      <c r="M630" s="4">
        <v>3.75</v>
      </c>
      <c r="N630" s="4">
        <v>3</v>
      </c>
      <c r="O630" s="4">
        <v>4.8000000000000001E-2</v>
      </c>
      <c r="P630" s="4"/>
      <c r="Q630" s="4">
        <f t="shared" si="82"/>
        <v>34.097999999999999</v>
      </c>
      <c r="R630" s="4">
        <f t="shared" si="83"/>
        <v>1.8575999999999999</v>
      </c>
      <c r="S630" s="4">
        <f t="shared" si="84"/>
        <v>1.8575999999999999</v>
      </c>
      <c r="T630" s="4"/>
      <c r="U630" s="31"/>
    </row>
    <row r="631" spans="1:21" x14ac:dyDescent="0.15">
      <c r="A631" s="31">
        <v>57</v>
      </c>
      <c r="B631" s="27" t="s">
        <v>71</v>
      </c>
      <c r="C631" s="1" t="s">
        <v>154</v>
      </c>
      <c r="D631" s="1">
        <v>18</v>
      </c>
      <c r="E631" s="1">
        <v>0.22739999999999999</v>
      </c>
      <c r="F631" s="1">
        <v>11.37</v>
      </c>
      <c r="G631" s="2">
        <v>9525.75</v>
      </c>
      <c r="H631" s="4">
        <v>6906.75</v>
      </c>
      <c r="I631" s="4">
        <v>2619</v>
      </c>
      <c r="J631" s="4">
        <v>0</v>
      </c>
      <c r="K631" s="4">
        <f t="shared" si="80"/>
        <v>11.487724999999999</v>
      </c>
      <c r="L631" s="38">
        <f t="shared" si="85"/>
        <v>6.798</v>
      </c>
      <c r="M631" s="4">
        <v>3.75</v>
      </c>
      <c r="N631" s="4">
        <v>3</v>
      </c>
      <c r="O631" s="4">
        <v>4.8000000000000001E-2</v>
      </c>
      <c r="P631" s="4">
        <f t="shared" si="81"/>
        <v>1.8320000000000001</v>
      </c>
      <c r="Q631" s="4">
        <f t="shared" si="82"/>
        <v>20</v>
      </c>
      <c r="R631" s="4">
        <f t="shared" si="83"/>
        <v>2.8577249999999998</v>
      </c>
      <c r="S631" s="4">
        <f t="shared" si="84"/>
        <v>2.8577249999999998</v>
      </c>
      <c r="T631" s="4"/>
      <c r="U631" s="31"/>
    </row>
    <row r="632" spans="1:21" x14ac:dyDescent="0.15">
      <c r="A632" s="31">
        <v>58</v>
      </c>
      <c r="B632" s="27" t="s">
        <v>71</v>
      </c>
      <c r="C632" s="1" t="s">
        <v>72</v>
      </c>
      <c r="D632" s="1">
        <v>14</v>
      </c>
      <c r="E632" s="1">
        <v>0.13900000000000001</v>
      </c>
      <c r="F632" s="1">
        <v>3.28</v>
      </c>
      <c r="G632" s="2">
        <v>5895.48</v>
      </c>
      <c r="H632" s="4">
        <v>4220.13</v>
      </c>
      <c r="I632" s="4">
        <v>1659</v>
      </c>
      <c r="J632" s="4">
        <v>16.350000000000001</v>
      </c>
      <c r="K632" s="4">
        <f t="shared" si="80"/>
        <v>18.488644000000001</v>
      </c>
      <c r="L632" s="38">
        <f t="shared" si="85"/>
        <v>6.798</v>
      </c>
      <c r="M632" s="4">
        <v>3.75</v>
      </c>
      <c r="N632" s="4">
        <v>3</v>
      </c>
      <c r="O632" s="4">
        <v>4.8000000000000001E-2</v>
      </c>
      <c r="P632" s="4">
        <f t="shared" si="81"/>
        <v>9.9220000000000006</v>
      </c>
      <c r="Q632" s="4">
        <f t="shared" si="82"/>
        <v>20</v>
      </c>
      <c r="R632" s="4">
        <f t="shared" si="83"/>
        <v>1.7686440000000001</v>
      </c>
      <c r="S632" s="4">
        <f t="shared" si="84"/>
        <v>1.7686440000000001</v>
      </c>
      <c r="T632" s="4"/>
      <c r="U632" s="31"/>
    </row>
    <row r="633" spans="1:21" x14ac:dyDescent="0.15">
      <c r="A633" s="31">
        <v>59</v>
      </c>
      <c r="B633" s="27" t="s">
        <v>71</v>
      </c>
      <c r="C633" s="1" t="s">
        <v>153</v>
      </c>
      <c r="D633" s="1">
        <v>24</v>
      </c>
      <c r="E633" s="1">
        <v>0.28439999999999999</v>
      </c>
      <c r="F633" s="1">
        <v>11.3</v>
      </c>
      <c r="G633" s="2">
        <v>12037.28</v>
      </c>
      <c r="H633" s="4">
        <v>7727.03</v>
      </c>
      <c r="I633" s="4">
        <v>4219.5</v>
      </c>
      <c r="J633" s="4">
        <v>90.75</v>
      </c>
      <c r="K633" s="4">
        <f t="shared" si="80"/>
        <v>12.311184000000001</v>
      </c>
      <c r="L633" s="38">
        <f t="shared" si="85"/>
        <v>6.798</v>
      </c>
      <c r="M633" s="4">
        <v>3.75</v>
      </c>
      <c r="N633" s="4">
        <v>3</v>
      </c>
      <c r="O633" s="4">
        <v>4.8000000000000001E-2</v>
      </c>
      <c r="P633" s="4">
        <f t="shared" si="81"/>
        <v>1.9019999999999999</v>
      </c>
      <c r="Q633" s="4">
        <f t="shared" si="82"/>
        <v>20</v>
      </c>
      <c r="R633" s="4">
        <f t="shared" si="83"/>
        <v>3.6111840000000002</v>
      </c>
      <c r="S633" s="4">
        <f t="shared" si="84"/>
        <v>3.6111840000000002</v>
      </c>
      <c r="T633" s="4"/>
      <c r="U633" s="31"/>
    </row>
    <row r="634" spans="1:21" x14ac:dyDescent="0.15">
      <c r="A634" s="31">
        <v>60</v>
      </c>
      <c r="B634" s="27" t="s">
        <v>71</v>
      </c>
      <c r="C634" s="1" t="s">
        <v>272</v>
      </c>
      <c r="D634" s="1">
        <v>22</v>
      </c>
      <c r="E634" s="1">
        <v>0.27979999999999999</v>
      </c>
      <c r="F634" s="1">
        <v>14.84</v>
      </c>
      <c r="G634" s="2">
        <v>10050.77</v>
      </c>
      <c r="H634" s="4">
        <v>8278.9699999999993</v>
      </c>
      <c r="I634" s="4">
        <v>1596</v>
      </c>
      <c r="J634" s="4">
        <v>175.8</v>
      </c>
      <c r="K634" s="4">
        <f t="shared" si="80"/>
        <v>9.813231</v>
      </c>
      <c r="L634" s="38">
        <f t="shared" si="85"/>
        <v>6.798</v>
      </c>
      <c r="M634" s="4">
        <v>3.75</v>
      </c>
      <c r="N634" s="4">
        <v>3</v>
      </c>
      <c r="O634" s="4">
        <v>4.8000000000000001E-2</v>
      </c>
      <c r="P634" s="4"/>
      <c r="Q634" s="4">
        <f t="shared" si="82"/>
        <v>21.638000000000002</v>
      </c>
      <c r="R634" s="4">
        <f t="shared" si="83"/>
        <v>3.015231</v>
      </c>
      <c r="S634" s="4">
        <f t="shared" si="84"/>
        <v>3.015231</v>
      </c>
      <c r="T634" s="4"/>
      <c r="U634" s="31"/>
    </row>
    <row r="635" spans="1:21" x14ac:dyDescent="0.15">
      <c r="A635" s="31">
        <v>61</v>
      </c>
      <c r="B635" s="27" t="s">
        <v>119</v>
      </c>
      <c r="C635" s="1" t="s">
        <v>859</v>
      </c>
      <c r="D635" s="1">
        <v>7</v>
      </c>
      <c r="E635" s="1">
        <v>0.08</v>
      </c>
      <c r="F635" s="1">
        <v>32.08</v>
      </c>
      <c r="G635" s="2">
        <v>3184</v>
      </c>
      <c r="H635" s="4">
        <v>436</v>
      </c>
      <c r="I635" s="4">
        <v>2748</v>
      </c>
      <c r="J635" s="4">
        <v>0</v>
      </c>
      <c r="K635" s="4">
        <f t="shared" si="80"/>
        <v>7.7531999999999996</v>
      </c>
      <c r="L635" s="38">
        <f t="shared" si="85"/>
        <v>6.798</v>
      </c>
      <c r="M635" s="4">
        <v>3.75</v>
      </c>
      <c r="N635" s="4">
        <v>3</v>
      </c>
      <c r="O635" s="4">
        <v>4.8000000000000001E-2</v>
      </c>
      <c r="P635" s="4"/>
      <c r="Q635" s="4">
        <f t="shared" si="82"/>
        <v>38.878</v>
      </c>
      <c r="R635" s="4">
        <f t="shared" si="83"/>
        <v>0.95520000000000005</v>
      </c>
      <c r="S635" s="4">
        <f t="shared" si="84"/>
        <v>0.95520000000000005</v>
      </c>
      <c r="T635" s="4"/>
      <c r="U635" s="31"/>
    </row>
    <row r="636" spans="1:21" x14ac:dyDescent="0.15">
      <c r="A636" s="31">
        <v>62</v>
      </c>
      <c r="B636" s="27" t="s">
        <v>119</v>
      </c>
      <c r="C636" s="1" t="s">
        <v>356</v>
      </c>
      <c r="D636" s="1">
        <v>18</v>
      </c>
      <c r="E636" s="1">
        <v>0.28999999999999998</v>
      </c>
      <c r="F636" s="1">
        <v>18.66</v>
      </c>
      <c r="G636" s="2">
        <v>3288</v>
      </c>
      <c r="H636" s="4">
        <v>990</v>
      </c>
      <c r="I636" s="4">
        <v>2298</v>
      </c>
      <c r="J636" s="4">
        <v>0</v>
      </c>
      <c r="K636" s="4">
        <f t="shared" si="80"/>
        <v>7.7843999999999998</v>
      </c>
      <c r="L636" s="38">
        <f t="shared" si="85"/>
        <v>6.798</v>
      </c>
      <c r="M636" s="4">
        <v>3.75</v>
      </c>
      <c r="N636" s="4">
        <v>3</v>
      </c>
      <c r="O636" s="4">
        <v>4.8000000000000001E-2</v>
      </c>
      <c r="P636" s="4"/>
      <c r="Q636" s="4">
        <f t="shared" si="82"/>
        <v>25.457999999999998</v>
      </c>
      <c r="R636" s="4">
        <f t="shared" si="83"/>
        <v>0.98640000000000005</v>
      </c>
      <c r="S636" s="4">
        <f t="shared" si="84"/>
        <v>0.98640000000000005</v>
      </c>
      <c r="T636" s="4"/>
      <c r="U636" s="31"/>
    </row>
    <row r="637" spans="1:21" x14ac:dyDescent="0.15">
      <c r="A637" s="31">
        <v>63</v>
      </c>
      <c r="B637" s="27" t="s">
        <v>119</v>
      </c>
      <c r="C637" s="1" t="s">
        <v>264</v>
      </c>
      <c r="D637" s="1">
        <v>15</v>
      </c>
      <c r="E637" s="1">
        <v>0.26</v>
      </c>
      <c r="F637" s="1">
        <v>13.91</v>
      </c>
      <c r="G637" s="2">
        <v>3717</v>
      </c>
      <c r="H637" s="4">
        <v>1291</v>
      </c>
      <c r="I637" s="4">
        <v>2394</v>
      </c>
      <c r="J637" s="4">
        <v>32</v>
      </c>
      <c r="K637" s="4">
        <f t="shared" si="80"/>
        <v>7.9131</v>
      </c>
      <c r="L637" s="38">
        <f t="shared" si="85"/>
        <v>6.798</v>
      </c>
      <c r="M637" s="4">
        <v>3.75</v>
      </c>
      <c r="N637" s="4">
        <v>3</v>
      </c>
      <c r="O637" s="4">
        <v>4.8000000000000001E-2</v>
      </c>
      <c r="P637" s="4"/>
      <c r="Q637" s="4">
        <f t="shared" si="82"/>
        <v>20.707999999999998</v>
      </c>
      <c r="R637" s="4">
        <f t="shared" si="83"/>
        <v>1.1151</v>
      </c>
      <c r="S637" s="4">
        <f t="shared" si="84"/>
        <v>1.1151</v>
      </c>
      <c r="T637" s="4"/>
      <c r="U637" s="31"/>
    </row>
    <row r="638" spans="1:21" x14ac:dyDescent="0.15">
      <c r="A638" s="31">
        <v>64</v>
      </c>
      <c r="B638" s="27" t="s">
        <v>119</v>
      </c>
      <c r="C638" s="1" t="s">
        <v>793</v>
      </c>
      <c r="D638" s="1">
        <v>17</v>
      </c>
      <c r="E638" s="1">
        <v>0.24</v>
      </c>
      <c r="F638" s="1">
        <v>79.83</v>
      </c>
      <c r="G638" s="2">
        <v>4207.5</v>
      </c>
      <c r="H638" s="4">
        <v>1485</v>
      </c>
      <c r="I638" s="4">
        <v>2722.5</v>
      </c>
      <c r="J638" s="4">
        <v>0</v>
      </c>
      <c r="K638" s="4">
        <f t="shared" si="80"/>
        <v>7.21875</v>
      </c>
      <c r="L638" s="38">
        <f t="shared" si="85"/>
        <v>6.798</v>
      </c>
      <c r="M638" s="4">
        <v>3.75</v>
      </c>
      <c r="N638" s="4">
        <v>3</v>
      </c>
      <c r="O638" s="4">
        <v>4.8000000000000001E-2</v>
      </c>
      <c r="P638" s="4"/>
      <c r="Q638" s="4">
        <f t="shared" si="82"/>
        <v>86.628</v>
      </c>
      <c r="R638" s="4">
        <f t="shared" si="83"/>
        <v>0.42075000000000001</v>
      </c>
      <c r="S638" s="4"/>
      <c r="T638" s="4">
        <f t="shared" ref="T638" si="86">0.0001*G638</f>
        <v>0.42075000000000001</v>
      </c>
      <c r="U638" s="31"/>
    </row>
    <row r="639" spans="1:21" x14ac:dyDescent="0.15">
      <c r="A639" s="31">
        <v>65</v>
      </c>
      <c r="B639" s="27" t="s">
        <v>119</v>
      </c>
      <c r="C639" s="1" t="s">
        <v>120</v>
      </c>
      <c r="D639" s="1">
        <v>13</v>
      </c>
      <c r="E639" s="1">
        <v>0.08</v>
      </c>
      <c r="F639" s="1">
        <v>8.1199999999999992</v>
      </c>
      <c r="G639" s="2">
        <v>955</v>
      </c>
      <c r="H639" s="4">
        <v>676</v>
      </c>
      <c r="I639" s="4">
        <v>279</v>
      </c>
      <c r="J639" s="4">
        <v>0</v>
      </c>
      <c r="K639" s="4">
        <f t="shared" si="80"/>
        <v>12.166499999999999</v>
      </c>
      <c r="L639" s="38">
        <f t="shared" si="85"/>
        <v>6.798</v>
      </c>
      <c r="M639" s="4">
        <v>3.75</v>
      </c>
      <c r="N639" s="4">
        <v>3</v>
      </c>
      <c r="O639" s="4">
        <v>4.8000000000000001E-2</v>
      </c>
      <c r="P639" s="4">
        <f t="shared" si="81"/>
        <v>5.0819999999999999</v>
      </c>
      <c r="Q639" s="4">
        <f t="shared" si="82"/>
        <v>20</v>
      </c>
      <c r="R639" s="4">
        <f t="shared" si="83"/>
        <v>0.28649999999999998</v>
      </c>
      <c r="S639" s="4">
        <f t="shared" si="84"/>
        <v>0.28649999999999998</v>
      </c>
      <c r="T639" s="4"/>
      <c r="U639" s="31"/>
    </row>
    <row r="640" spans="1:21" x14ac:dyDescent="0.15">
      <c r="A640" s="31">
        <v>66</v>
      </c>
      <c r="B640" s="27" t="s">
        <v>119</v>
      </c>
      <c r="C640" s="1" t="s">
        <v>160</v>
      </c>
      <c r="D640" s="1">
        <v>10</v>
      </c>
      <c r="E640" s="1">
        <v>0.23</v>
      </c>
      <c r="F640" s="1">
        <v>12.47</v>
      </c>
      <c r="G640" s="2">
        <v>4331.5</v>
      </c>
      <c r="H640" s="4">
        <v>1423</v>
      </c>
      <c r="I640" s="4">
        <v>2908.5</v>
      </c>
      <c r="J640" s="4">
        <v>0</v>
      </c>
      <c r="K640" s="4">
        <f t="shared" si="80"/>
        <v>8.8294499999999996</v>
      </c>
      <c r="L640" s="38">
        <f t="shared" si="85"/>
        <v>6.798</v>
      </c>
      <c r="M640" s="4">
        <v>3.75</v>
      </c>
      <c r="N640" s="4">
        <v>3</v>
      </c>
      <c r="O640" s="4">
        <v>4.8000000000000001E-2</v>
      </c>
      <c r="P640" s="4">
        <f t="shared" si="81"/>
        <v>0.73199999999999898</v>
      </c>
      <c r="Q640" s="4">
        <f t="shared" si="82"/>
        <v>20</v>
      </c>
      <c r="R640" s="4">
        <f t="shared" si="83"/>
        <v>1.29945</v>
      </c>
      <c r="S640" s="4">
        <f t="shared" si="84"/>
        <v>1.29945</v>
      </c>
      <c r="T640" s="4"/>
      <c r="U640" s="31"/>
    </row>
    <row r="641" spans="1:21" x14ac:dyDescent="0.15">
      <c r="A641" s="31">
        <v>67</v>
      </c>
      <c r="B641" s="27" t="s">
        <v>119</v>
      </c>
      <c r="C641" s="1" t="s">
        <v>129</v>
      </c>
      <c r="D641" s="1">
        <v>11</v>
      </c>
      <c r="E641" s="1">
        <v>0.31</v>
      </c>
      <c r="F641" s="1">
        <v>8.9600000000000009</v>
      </c>
      <c r="G641" s="2">
        <v>3752.5</v>
      </c>
      <c r="H641" s="4">
        <v>1911</v>
      </c>
      <c r="I641" s="4">
        <v>1801.5</v>
      </c>
      <c r="J641" s="4">
        <v>40</v>
      </c>
      <c r="K641" s="4">
        <f t="shared" si="80"/>
        <v>12.165749999999999</v>
      </c>
      <c r="L641" s="38">
        <f t="shared" si="85"/>
        <v>6.798</v>
      </c>
      <c r="M641" s="4">
        <v>3.75</v>
      </c>
      <c r="N641" s="4">
        <v>3</v>
      </c>
      <c r="O641" s="4">
        <v>4.8000000000000001E-2</v>
      </c>
      <c r="P641" s="4">
        <f t="shared" si="81"/>
        <v>4.242</v>
      </c>
      <c r="Q641" s="4">
        <f t="shared" si="82"/>
        <v>20</v>
      </c>
      <c r="R641" s="4">
        <f t="shared" si="83"/>
        <v>1.12575</v>
      </c>
      <c r="S641" s="4">
        <f t="shared" si="84"/>
        <v>1.12575</v>
      </c>
      <c r="T641" s="4"/>
      <c r="U641" s="31"/>
    </row>
    <row r="642" spans="1:21" x14ac:dyDescent="0.15">
      <c r="A642" s="31">
        <v>68</v>
      </c>
      <c r="B642" s="27" t="s">
        <v>119</v>
      </c>
      <c r="C642" s="1" t="s">
        <v>167</v>
      </c>
      <c r="D642" s="1">
        <v>7</v>
      </c>
      <c r="E642" s="1">
        <v>0.21</v>
      </c>
      <c r="F642" s="1">
        <v>12.79</v>
      </c>
      <c r="G642" s="2">
        <v>857</v>
      </c>
      <c r="H642" s="4">
        <v>818</v>
      </c>
      <c r="I642" s="4">
        <v>39</v>
      </c>
      <c r="J642" s="4">
        <v>0</v>
      </c>
      <c r="K642" s="4">
        <f t="shared" si="80"/>
        <v>7.4671000000000003</v>
      </c>
      <c r="L642" s="38">
        <f t="shared" si="85"/>
        <v>6.798</v>
      </c>
      <c r="M642" s="4">
        <v>3.75</v>
      </c>
      <c r="N642" s="4">
        <v>3</v>
      </c>
      <c r="O642" s="4">
        <v>4.8000000000000001E-2</v>
      </c>
      <c r="P642" s="4">
        <f t="shared" si="81"/>
        <v>0.41200000000000098</v>
      </c>
      <c r="Q642" s="4">
        <f t="shared" si="82"/>
        <v>20</v>
      </c>
      <c r="R642" s="4">
        <f t="shared" si="83"/>
        <v>0.2571</v>
      </c>
      <c r="S642" s="4">
        <f t="shared" si="84"/>
        <v>0.2571</v>
      </c>
      <c r="T642" s="4"/>
      <c r="U642" s="31"/>
    </row>
    <row r="643" spans="1:21" x14ac:dyDescent="0.15">
      <c r="A643" s="31">
        <v>69</v>
      </c>
      <c r="B643" s="27" t="s">
        <v>119</v>
      </c>
      <c r="C643" s="1" t="s">
        <v>261</v>
      </c>
      <c r="D643" s="1">
        <v>5</v>
      </c>
      <c r="E643" s="1">
        <v>0.19</v>
      </c>
      <c r="F643" s="1">
        <v>13.57</v>
      </c>
      <c r="G643" s="2">
        <v>1784</v>
      </c>
      <c r="H643" s="4">
        <v>941</v>
      </c>
      <c r="I643" s="4">
        <v>843</v>
      </c>
      <c r="J643" s="4">
        <v>0</v>
      </c>
      <c r="K643" s="4">
        <f t="shared" si="80"/>
        <v>7.3331999999999997</v>
      </c>
      <c r="L643" s="38">
        <f t="shared" si="85"/>
        <v>6.798</v>
      </c>
      <c r="M643" s="4">
        <v>3.75</v>
      </c>
      <c r="N643" s="4">
        <v>3</v>
      </c>
      <c r="O643" s="4">
        <v>4.8000000000000001E-2</v>
      </c>
      <c r="P643" s="4"/>
      <c r="Q643" s="4">
        <f t="shared" si="82"/>
        <v>20.367999999999999</v>
      </c>
      <c r="R643" s="4">
        <f t="shared" si="83"/>
        <v>0.53520000000000001</v>
      </c>
      <c r="S643" s="4">
        <f t="shared" si="84"/>
        <v>0.53520000000000001</v>
      </c>
      <c r="T643" s="4"/>
      <c r="U643" s="31"/>
    </row>
    <row r="644" spans="1:21" x14ac:dyDescent="0.15">
      <c r="A644" s="31">
        <v>70</v>
      </c>
      <c r="B644" s="27" t="s">
        <v>119</v>
      </c>
      <c r="C644" s="1" t="s">
        <v>52</v>
      </c>
      <c r="D644" s="1">
        <v>8</v>
      </c>
      <c r="E644" s="1">
        <v>0.24</v>
      </c>
      <c r="F644" s="1">
        <v>30.64</v>
      </c>
      <c r="G644" s="2">
        <v>8393</v>
      </c>
      <c r="H644" s="4">
        <v>1802</v>
      </c>
      <c r="I644" s="4">
        <v>6543</v>
      </c>
      <c r="J644" s="4">
        <v>48</v>
      </c>
      <c r="K644" s="4">
        <f t="shared" si="80"/>
        <v>9.3158999999999992</v>
      </c>
      <c r="L644" s="38">
        <f t="shared" si="85"/>
        <v>6.798</v>
      </c>
      <c r="M644" s="4">
        <v>3.75</v>
      </c>
      <c r="N644" s="4">
        <v>3</v>
      </c>
      <c r="O644" s="4">
        <v>4.8000000000000001E-2</v>
      </c>
      <c r="P644" s="4"/>
      <c r="Q644" s="4">
        <f t="shared" si="82"/>
        <v>37.438000000000002</v>
      </c>
      <c r="R644" s="4">
        <f t="shared" si="83"/>
        <v>2.5179</v>
      </c>
      <c r="S644" s="4">
        <f t="shared" si="84"/>
        <v>2.5179</v>
      </c>
      <c r="T644" s="4"/>
      <c r="U644" s="31"/>
    </row>
    <row r="645" spans="1:21" x14ac:dyDescent="0.15">
      <c r="A645" s="31">
        <v>71</v>
      </c>
      <c r="B645" s="27" t="s">
        <v>119</v>
      </c>
      <c r="C645" s="1" t="s">
        <v>351</v>
      </c>
      <c r="D645" s="1">
        <v>15</v>
      </c>
      <c r="E645" s="1">
        <v>0.24</v>
      </c>
      <c r="F645" s="1">
        <v>18.510000000000002</v>
      </c>
      <c r="G645" s="2">
        <v>2140.5</v>
      </c>
      <c r="H645" s="4">
        <v>1350</v>
      </c>
      <c r="I645" s="4">
        <v>790.5</v>
      </c>
      <c r="J645" s="4">
        <v>0</v>
      </c>
      <c r="K645" s="4">
        <f t="shared" si="80"/>
        <v>7.44015</v>
      </c>
      <c r="L645" s="38">
        <f t="shared" si="85"/>
        <v>6.798</v>
      </c>
      <c r="M645" s="4">
        <v>3.75</v>
      </c>
      <c r="N645" s="4">
        <v>3</v>
      </c>
      <c r="O645" s="4">
        <v>4.8000000000000001E-2</v>
      </c>
      <c r="P645" s="4"/>
      <c r="Q645" s="4">
        <f t="shared" si="82"/>
        <v>25.308</v>
      </c>
      <c r="R645" s="4">
        <f t="shared" si="83"/>
        <v>0.64215</v>
      </c>
      <c r="S645" s="4">
        <f t="shared" si="84"/>
        <v>0.64215</v>
      </c>
      <c r="T645" s="4"/>
      <c r="U645" s="31"/>
    </row>
    <row r="646" spans="1:21" x14ac:dyDescent="0.15">
      <c r="A646" s="31">
        <v>72</v>
      </c>
      <c r="B646" s="27" t="s">
        <v>119</v>
      </c>
      <c r="C646" s="1" t="s">
        <v>834</v>
      </c>
      <c r="D646" s="1">
        <v>15</v>
      </c>
      <c r="E646" s="1">
        <v>0.26</v>
      </c>
      <c r="F646" s="1">
        <v>26.09</v>
      </c>
      <c r="G646" s="2">
        <v>4615.5</v>
      </c>
      <c r="H646" s="4">
        <v>1767</v>
      </c>
      <c r="I646" s="4">
        <v>2848.5</v>
      </c>
      <c r="J646" s="4">
        <v>0</v>
      </c>
      <c r="K646" s="4">
        <f t="shared" si="80"/>
        <v>8.1826500000000006</v>
      </c>
      <c r="L646" s="38">
        <f t="shared" si="85"/>
        <v>6.798</v>
      </c>
      <c r="M646" s="4">
        <v>3.75</v>
      </c>
      <c r="N646" s="4">
        <v>3</v>
      </c>
      <c r="O646" s="4">
        <v>4.8000000000000001E-2</v>
      </c>
      <c r="P646" s="4"/>
      <c r="Q646" s="4">
        <f t="shared" si="82"/>
        <v>32.887999999999998</v>
      </c>
      <c r="R646" s="4">
        <f t="shared" si="83"/>
        <v>1.3846499999999999</v>
      </c>
      <c r="S646" s="4">
        <f t="shared" si="84"/>
        <v>1.3846499999999999</v>
      </c>
      <c r="T646" s="4"/>
      <c r="U646" s="31"/>
    </row>
    <row r="647" spans="1:21" x14ac:dyDescent="0.15">
      <c r="A647" s="31">
        <v>73</v>
      </c>
      <c r="B647" s="27" t="s">
        <v>119</v>
      </c>
      <c r="C647" s="1" t="s">
        <v>860</v>
      </c>
      <c r="D647" s="1">
        <v>13</v>
      </c>
      <c r="E647" s="1">
        <v>0.32</v>
      </c>
      <c r="F647" s="1">
        <v>35.69</v>
      </c>
      <c r="G647" s="2">
        <v>2733</v>
      </c>
      <c r="H647" s="4">
        <v>2256</v>
      </c>
      <c r="I647" s="4">
        <v>363</v>
      </c>
      <c r="J647" s="4">
        <v>114</v>
      </c>
      <c r="K647" s="4">
        <f t="shared" si="80"/>
        <v>7.6178999999999997</v>
      </c>
      <c r="L647" s="38">
        <f t="shared" si="85"/>
        <v>6.798</v>
      </c>
      <c r="M647" s="4">
        <v>3.75</v>
      </c>
      <c r="N647" s="4">
        <v>3</v>
      </c>
      <c r="O647" s="4">
        <v>4.8000000000000001E-2</v>
      </c>
      <c r="P647" s="4"/>
      <c r="Q647" s="4">
        <f t="shared" si="82"/>
        <v>42.488</v>
      </c>
      <c r="R647" s="4">
        <f t="shared" si="83"/>
        <v>0.81989999999999996</v>
      </c>
      <c r="S647" s="4">
        <f t="shared" si="84"/>
        <v>0.81989999999999996</v>
      </c>
      <c r="T647" s="4"/>
      <c r="U647" s="31"/>
    </row>
    <row r="648" spans="1:21" x14ac:dyDescent="0.15">
      <c r="A648" s="31">
        <v>74</v>
      </c>
      <c r="B648" s="27" t="s">
        <v>119</v>
      </c>
      <c r="C648" s="1" t="s">
        <v>135</v>
      </c>
      <c r="D648" s="1">
        <v>8</v>
      </c>
      <c r="E648" s="1">
        <v>0.2</v>
      </c>
      <c r="F648" s="1">
        <v>9.3699999999999992</v>
      </c>
      <c r="G648" s="2">
        <v>6091.5</v>
      </c>
      <c r="H648" s="4">
        <v>651</v>
      </c>
      <c r="I648" s="4">
        <v>5440.5</v>
      </c>
      <c r="J648" s="4">
        <v>0</v>
      </c>
      <c r="K648" s="4">
        <f t="shared" si="80"/>
        <v>12.45745</v>
      </c>
      <c r="L648" s="38">
        <f t="shared" si="85"/>
        <v>6.798</v>
      </c>
      <c r="M648" s="4">
        <v>3.75</v>
      </c>
      <c r="N648" s="4">
        <v>3</v>
      </c>
      <c r="O648" s="4">
        <v>4.8000000000000001E-2</v>
      </c>
      <c r="P648" s="4">
        <f t="shared" si="81"/>
        <v>3.8319999999999999</v>
      </c>
      <c r="Q648" s="4">
        <f t="shared" si="82"/>
        <v>20</v>
      </c>
      <c r="R648" s="4">
        <f t="shared" si="83"/>
        <v>1.82745</v>
      </c>
      <c r="S648" s="4">
        <f t="shared" si="84"/>
        <v>1.82745</v>
      </c>
      <c r="T648" s="4"/>
      <c r="U648" s="31"/>
    </row>
    <row r="649" spans="1:21" x14ac:dyDescent="0.15">
      <c r="A649" s="31">
        <v>75</v>
      </c>
      <c r="B649" s="27" t="s">
        <v>95</v>
      </c>
      <c r="C649" s="1" t="s">
        <v>259</v>
      </c>
      <c r="D649" s="1">
        <v>9</v>
      </c>
      <c r="E649" s="1">
        <v>0.10100000000000001</v>
      </c>
      <c r="F649" s="1">
        <v>13.54</v>
      </c>
      <c r="G649" s="2">
        <v>1576.5</v>
      </c>
      <c r="H649" s="4">
        <v>1500</v>
      </c>
      <c r="I649" s="4">
        <v>76.5</v>
      </c>
      <c r="J649" s="4">
        <v>0</v>
      </c>
      <c r="K649" s="4">
        <f t="shared" si="80"/>
        <v>7.27095</v>
      </c>
      <c r="L649" s="38">
        <f t="shared" si="85"/>
        <v>6.798</v>
      </c>
      <c r="M649" s="4">
        <v>3.75</v>
      </c>
      <c r="N649" s="4">
        <v>3</v>
      </c>
      <c r="O649" s="4">
        <v>4.8000000000000001E-2</v>
      </c>
      <c r="P649" s="4"/>
      <c r="Q649" s="4">
        <f t="shared" si="82"/>
        <v>20.338000000000001</v>
      </c>
      <c r="R649" s="4">
        <f t="shared" si="83"/>
        <v>0.47294999999999998</v>
      </c>
      <c r="S649" s="4">
        <f t="shared" si="84"/>
        <v>0.47294999999999998</v>
      </c>
      <c r="T649" s="4"/>
      <c r="U649" s="31"/>
    </row>
    <row r="650" spans="1:21" x14ac:dyDescent="0.15">
      <c r="A650" s="31">
        <v>76</v>
      </c>
      <c r="B650" s="27" t="s">
        <v>95</v>
      </c>
      <c r="C650" s="1" t="s">
        <v>353</v>
      </c>
      <c r="D650" s="1">
        <v>18</v>
      </c>
      <c r="E650" s="1">
        <v>0.154</v>
      </c>
      <c r="F650" s="1">
        <v>18.59</v>
      </c>
      <c r="G650" s="2">
        <v>5177.5</v>
      </c>
      <c r="H650" s="4">
        <v>2500</v>
      </c>
      <c r="I650" s="4">
        <v>2677.5</v>
      </c>
      <c r="J650" s="4">
        <v>0</v>
      </c>
      <c r="K650" s="4">
        <f t="shared" ref="K650:K713" si="87">+L650+P650+R650</f>
        <v>8.3512500000000003</v>
      </c>
      <c r="L650" s="38">
        <f t="shared" si="85"/>
        <v>6.798</v>
      </c>
      <c r="M650" s="4">
        <v>3.75</v>
      </c>
      <c r="N650" s="4">
        <v>3</v>
      </c>
      <c r="O650" s="4">
        <v>4.8000000000000001E-2</v>
      </c>
      <c r="P650" s="4"/>
      <c r="Q650" s="4">
        <f t="shared" ref="Q650:Q713" si="88">+L650+P650+F650</f>
        <v>25.388000000000002</v>
      </c>
      <c r="R650" s="4">
        <f t="shared" ref="R650:R713" si="89">+S650+T650</f>
        <v>1.55325</v>
      </c>
      <c r="S650" s="4">
        <f t="shared" si="84"/>
        <v>1.55325</v>
      </c>
      <c r="T650" s="4"/>
      <c r="U650" s="31"/>
    </row>
    <row r="651" spans="1:21" x14ac:dyDescent="0.15">
      <c r="A651" s="31">
        <v>77</v>
      </c>
      <c r="B651" s="27" t="s">
        <v>95</v>
      </c>
      <c r="C651" s="1" t="s">
        <v>861</v>
      </c>
      <c r="D651" s="1">
        <v>21</v>
      </c>
      <c r="E651" s="1">
        <v>0.255</v>
      </c>
      <c r="F651" s="1">
        <v>89.44</v>
      </c>
      <c r="G651" s="2">
        <v>7975.5</v>
      </c>
      <c r="H651" s="4">
        <v>3700</v>
      </c>
      <c r="I651" s="4">
        <v>3805.5</v>
      </c>
      <c r="J651" s="4">
        <v>470</v>
      </c>
      <c r="K651" s="4">
        <f t="shared" si="87"/>
        <v>7.5955500000000002</v>
      </c>
      <c r="L651" s="38">
        <f t="shared" si="85"/>
        <v>6.798</v>
      </c>
      <c r="M651" s="4">
        <v>3.75</v>
      </c>
      <c r="N651" s="4">
        <v>3</v>
      </c>
      <c r="O651" s="4">
        <v>4.8000000000000001E-2</v>
      </c>
      <c r="P651" s="4"/>
      <c r="Q651" s="4">
        <f t="shared" si="88"/>
        <v>96.238</v>
      </c>
      <c r="R651" s="4">
        <f t="shared" si="89"/>
        <v>0.79754999999999998</v>
      </c>
      <c r="S651" s="4"/>
      <c r="T651" s="4">
        <f t="shared" ref="T651:T702" si="90">0.0001*G651</f>
        <v>0.79754999999999998</v>
      </c>
      <c r="U651" s="31"/>
    </row>
    <row r="652" spans="1:21" x14ac:dyDescent="0.15">
      <c r="A652" s="31">
        <v>78</v>
      </c>
      <c r="B652" s="27" t="s">
        <v>95</v>
      </c>
      <c r="C652" s="1" t="s">
        <v>862</v>
      </c>
      <c r="D652" s="1">
        <v>11</v>
      </c>
      <c r="E652" s="1">
        <v>0.17399999999999999</v>
      </c>
      <c r="F652" s="1">
        <v>24.82</v>
      </c>
      <c r="G652" s="2">
        <v>3048.5</v>
      </c>
      <c r="H652" s="4">
        <v>2600</v>
      </c>
      <c r="I652" s="4">
        <v>448.5</v>
      </c>
      <c r="J652" s="4">
        <v>0</v>
      </c>
      <c r="K652" s="4">
        <f t="shared" si="87"/>
        <v>7.7125500000000002</v>
      </c>
      <c r="L652" s="38">
        <f t="shared" si="85"/>
        <v>6.798</v>
      </c>
      <c r="M652" s="4">
        <v>3.75</v>
      </c>
      <c r="N652" s="4">
        <v>3</v>
      </c>
      <c r="O652" s="4">
        <v>4.8000000000000001E-2</v>
      </c>
      <c r="P652" s="4"/>
      <c r="Q652" s="4">
        <f t="shared" si="88"/>
        <v>31.617999999999999</v>
      </c>
      <c r="R652" s="4">
        <f t="shared" si="89"/>
        <v>0.91454999999999997</v>
      </c>
      <c r="S652" s="4">
        <f t="shared" si="84"/>
        <v>0.91454999999999997</v>
      </c>
      <c r="T652" s="4"/>
      <c r="U652" s="31"/>
    </row>
    <row r="653" spans="1:21" x14ac:dyDescent="0.15">
      <c r="A653" s="31">
        <v>79</v>
      </c>
      <c r="B653" s="27" t="s">
        <v>95</v>
      </c>
      <c r="C653" s="1" t="s">
        <v>255</v>
      </c>
      <c r="D653" s="1">
        <v>7</v>
      </c>
      <c r="E653" s="1">
        <v>0.184</v>
      </c>
      <c r="F653" s="1">
        <v>13.2</v>
      </c>
      <c r="G653" s="2">
        <v>2411</v>
      </c>
      <c r="H653" s="4">
        <v>1300</v>
      </c>
      <c r="I653" s="4">
        <v>1083</v>
      </c>
      <c r="J653" s="4">
        <v>28</v>
      </c>
      <c r="K653" s="4">
        <f t="shared" si="87"/>
        <v>7.5232999999999999</v>
      </c>
      <c r="L653" s="38">
        <f t="shared" si="85"/>
        <v>6.798</v>
      </c>
      <c r="M653" s="4">
        <v>3.75</v>
      </c>
      <c r="N653" s="4">
        <v>3</v>
      </c>
      <c r="O653" s="4">
        <v>4.8000000000000001E-2</v>
      </c>
      <c r="P653" s="4">
        <f t="shared" ref="P653:P711" si="91">20-F653-L653</f>
        <v>2.0000000000006701E-3</v>
      </c>
      <c r="Q653" s="4">
        <f t="shared" si="88"/>
        <v>20</v>
      </c>
      <c r="R653" s="4">
        <f t="shared" si="89"/>
        <v>0.72330000000000005</v>
      </c>
      <c r="S653" s="4">
        <f t="shared" si="84"/>
        <v>0.72330000000000005</v>
      </c>
      <c r="T653" s="4"/>
      <c r="U653" s="31"/>
    </row>
    <row r="654" spans="1:21" x14ac:dyDescent="0.15">
      <c r="A654" s="31">
        <v>80</v>
      </c>
      <c r="B654" s="27" t="s">
        <v>95</v>
      </c>
      <c r="C654" s="1" t="s">
        <v>863</v>
      </c>
      <c r="D654" s="1">
        <v>12</v>
      </c>
      <c r="E654" s="1">
        <v>0.23400000000000001</v>
      </c>
      <c r="F654" s="1">
        <v>27.08</v>
      </c>
      <c r="G654" s="2">
        <v>3066.5</v>
      </c>
      <c r="H654" s="4">
        <v>2600</v>
      </c>
      <c r="I654" s="4">
        <v>346.5</v>
      </c>
      <c r="J654" s="4">
        <v>120</v>
      </c>
      <c r="K654" s="4">
        <f t="shared" si="87"/>
        <v>7.7179500000000001</v>
      </c>
      <c r="L654" s="38">
        <f t="shared" si="85"/>
        <v>6.798</v>
      </c>
      <c r="M654" s="4">
        <v>3.75</v>
      </c>
      <c r="N654" s="4">
        <v>3</v>
      </c>
      <c r="O654" s="4">
        <v>4.8000000000000001E-2</v>
      </c>
      <c r="P654" s="4"/>
      <c r="Q654" s="4">
        <f t="shared" si="88"/>
        <v>33.878</v>
      </c>
      <c r="R654" s="4">
        <f t="shared" si="89"/>
        <v>0.91995000000000005</v>
      </c>
      <c r="S654" s="4">
        <f t="shared" si="84"/>
        <v>0.91995000000000005</v>
      </c>
      <c r="T654" s="4"/>
      <c r="U654" s="31"/>
    </row>
    <row r="655" spans="1:21" x14ac:dyDescent="0.15">
      <c r="A655" s="31">
        <v>81</v>
      </c>
      <c r="B655" s="27" t="s">
        <v>95</v>
      </c>
      <c r="C655" s="1" t="s">
        <v>864</v>
      </c>
      <c r="D655" s="1">
        <v>15</v>
      </c>
      <c r="E655" s="1">
        <v>0.20200000000000001</v>
      </c>
      <c r="F655" s="1">
        <v>116.61</v>
      </c>
      <c r="G655" s="2">
        <v>2852</v>
      </c>
      <c r="H655" s="4">
        <v>2400</v>
      </c>
      <c r="I655" s="4">
        <v>255</v>
      </c>
      <c r="J655" s="4">
        <v>197</v>
      </c>
      <c r="K655" s="4">
        <f t="shared" si="87"/>
        <v>7.0831999999999997</v>
      </c>
      <c r="L655" s="38">
        <f t="shared" si="85"/>
        <v>6.798</v>
      </c>
      <c r="M655" s="4">
        <v>3.75</v>
      </c>
      <c r="N655" s="4">
        <v>3</v>
      </c>
      <c r="O655" s="4">
        <v>4.8000000000000001E-2</v>
      </c>
      <c r="P655" s="4"/>
      <c r="Q655" s="4">
        <f t="shared" si="88"/>
        <v>123.408</v>
      </c>
      <c r="R655" s="4">
        <f t="shared" si="89"/>
        <v>0.28520000000000001</v>
      </c>
      <c r="S655" s="4"/>
      <c r="T655" s="4">
        <f t="shared" si="90"/>
        <v>0.28520000000000001</v>
      </c>
      <c r="U655" s="31"/>
    </row>
    <row r="656" spans="1:21" x14ac:dyDescent="0.15">
      <c r="A656" s="31">
        <v>82</v>
      </c>
      <c r="B656" s="27" t="s">
        <v>95</v>
      </c>
      <c r="C656" s="1" t="s">
        <v>156</v>
      </c>
      <c r="D656" s="1">
        <v>14</v>
      </c>
      <c r="E656" s="1">
        <v>0.17399999999999999</v>
      </c>
      <c r="F656" s="1">
        <v>11.45</v>
      </c>
      <c r="G656" s="2">
        <v>2752.5</v>
      </c>
      <c r="H656" s="4">
        <v>2500</v>
      </c>
      <c r="I656" s="4">
        <v>52.5</v>
      </c>
      <c r="J656" s="4">
        <v>200</v>
      </c>
      <c r="K656" s="4">
        <f t="shared" si="87"/>
        <v>9.37575</v>
      </c>
      <c r="L656" s="38">
        <f t="shared" si="85"/>
        <v>6.798</v>
      </c>
      <c r="M656" s="4">
        <v>3.75</v>
      </c>
      <c r="N656" s="4">
        <v>3</v>
      </c>
      <c r="O656" s="4">
        <v>4.8000000000000001E-2</v>
      </c>
      <c r="P656" s="4">
        <f t="shared" si="91"/>
        <v>1.752</v>
      </c>
      <c r="Q656" s="4">
        <f t="shared" si="88"/>
        <v>20</v>
      </c>
      <c r="R656" s="4">
        <f t="shared" si="89"/>
        <v>0.82574999999999998</v>
      </c>
      <c r="S656" s="4">
        <f t="shared" si="84"/>
        <v>0.82574999999999998</v>
      </c>
      <c r="T656" s="4"/>
      <c r="U656" s="31"/>
    </row>
    <row r="657" spans="1:21" x14ac:dyDescent="0.15">
      <c r="A657" s="31">
        <v>83</v>
      </c>
      <c r="B657" s="27" t="s">
        <v>95</v>
      </c>
      <c r="C657" s="1" t="s">
        <v>161</v>
      </c>
      <c r="D657" s="1">
        <v>20</v>
      </c>
      <c r="E657" s="1">
        <v>0.224</v>
      </c>
      <c r="F657" s="1">
        <v>12.53</v>
      </c>
      <c r="G657" s="2">
        <v>8620</v>
      </c>
      <c r="H657" s="4">
        <v>3100</v>
      </c>
      <c r="I657" s="4">
        <v>4533</v>
      </c>
      <c r="J657" s="4">
        <v>987</v>
      </c>
      <c r="K657" s="4">
        <f t="shared" si="87"/>
        <v>10.055999999999999</v>
      </c>
      <c r="L657" s="38">
        <f t="shared" si="85"/>
        <v>6.798</v>
      </c>
      <c r="M657" s="4">
        <v>3.75</v>
      </c>
      <c r="N657" s="4">
        <v>3</v>
      </c>
      <c r="O657" s="4">
        <v>4.8000000000000001E-2</v>
      </c>
      <c r="P657" s="4">
        <f t="shared" si="91"/>
        <v>0.67200000000000104</v>
      </c>
      <c r="Q657" s="4">
        <f t="shared" si="88"/>
        <v>20</v>
      </c>
      <c r="R657" s="4">
        <f t="shared" si="89"/>
        <v>2.5859999999999999</v>
      </c>
      <c r="S657" s="4">
        <f t="shared" si="84"/>
        <v>2.5859999999999999</v>
      </c>
      <c r="T657" s="4"/>
      <c r="U657" s="31"/>
    </row>
    <row r="658" spans="1:21" x14ac:dyDescent="0.15">
      <c r="A658" s="31">
        <v>84</v>
      </c>
      <c r="B658" s="27" t="s">
        <v>95</v>
      </c>
      <c r="C658" s="1" t="s">
        <v>253</v>
      </c>
      <c r="D658" s="1">
        <v>8</v>
      </c>
      <c r="E658" s="1">
        <v>0.13800000000000001</v>
      </c>
      <c r="F658" s="1">
        <v>13.18</v>
      </c>
      <c r="G658" s="2">
        <v>4408.5</v>
      </c>
      <c r="H658" s="4">
        <v>2000</v>
      </c>
      <c r="I658" s="4">
        <v>2209.5</v>
      </c>
      <c r="J658" s="4">
        <v>199</v>
      </c>
      <c r="K658" s="4">
        <f t="shared" si="87"/>
        <v>8.14255</v>
      </c>
      <c r="L658" s="38">
        <f t="shared" si="85"/>
        <v>6.798</v>
      </c>
      <c r="M658" s="4">
        <v>3.75</v>
      </c>
      <c r="N658" s="4">
        <v>3</v>
      </c>
      <c r="O658" s="4">
        <v>4.8000000000000001E-2</v>
      </c>
      <c r="P658" s="4">
        <f t="shared" si="91"/>
        <v>2.20000000000002E-2</v>
      </c>
      <c r="Q658" s="4">
        <f t="shared" si="88"/>
        <v>20</v>
      </c>
      <c r="R658" s="4">
        <f t="shared" si="89"/>
        <v>1.3225499999999999</v>
      </c>
      <c r="S658" s="4">
        <f t="shared" si="84"/>
        <v>1.3225499999999999</v>
      </c>
      <c r="T658" s="4"/>
      <c r="U658" s="31"/>
    </row>
    <row r="659" spans="1:21" x14ac:dyDescent="0.15">
      <c r="A659" s="31">
        <v>85</v>
      </c>
      <c r="B659" s="27" t="s">
        <v>95</v>
      </c>
      <c r="C659" s="1" t="s">
        <v>96</v>
      </c>
      <c r="D659" s="1">
        <v>8</v>
      </c>
      <c r="E659" s="1">
        <v>7.5999999999999998E-2</v>
      </c>
      <c r="F659" s="1">
        <v>5.5</v>
      </c>
      <c r="G659" s="2">
        <v>3354.5</v>
      </c>
      <c r="H659" s="4">
        <v>900</v>
      </c>
      <c r="I659" s="4">
        <v>1969.5</v>
      </c>
      <c r="J659" s="4">
        <v>485</v>
      </c>
      <c r="K659" s="4">
        <f t="shared" si="87"/>
        <v>15.506349999999999</v>
      </c>
      <c r="L659" s="38">
        <f t="shared" si="85"/>
        <v>6.798</v>
      </c>
      <c r="M659" s="4">
        <v>3.75</v>
      </c>
      <c r="N659" s="4">
        <v>3</v>
      </c>
      <c r="O659" s="4">
        <v>4.8000000000000001E-2</v>
      </c>
      <c r="P659" s="4">
        <f t="shared" si="91"/>
        <v>7.702</v>
      </c>
      <c r="Q659" s="4">
        <f t="shared" si="88"/>
        <v>20</v>
      </c>
      <c r="R659" s="4">
        <f t="shared" si="89"/>
        <v>1.0063500000000001</v>
      </c>
      <c r="S659" s="4">
        <f t="shared" si="84"/>
        <v>1.0063500000000001</v>
      </c>
      <c r="T659" s="4"/>
      <c r="U659" s="31"/>
    </row>
    <row r="660" spans="1:21" x14ac:dyDescent="0.15">
      <c r="A660" s="31">
        <v>86</v>
      </c>
      <c r="B660" s="27" t="s">
        <v>69</v>
      </c>
      <c r="C660" s="1" t="s">
        <v>865</v>
      </c>
      <c r="D660" s="1">
        <v>17</v>
      </c>
      <c r="E660" s="1">
        <v>0.32300000000000001</v>
      </c>
      <c r="F660" s="1">
        <v>82.3</v>
      </c>
      <c r="G660" s="2">
        <v>4840.5</v>
      </c>
      <c r="H660" s="4">
        <v>2751</v>
      </c>
      <c r="I660" s="4">
        <v>1939.5</v>
      </c>
      <c r="J660" s="4">
        <v>150</v>
      </c>
      <c r="K660" s="4">
        <f t="shared" si="87"/>
        <v>7.2820499999999999</v>
      </c>
      <c r="L660" s="38">
        <f t="shared" si="85"/>
        <v>6.798</v>
      </c>
      <c r="M660" s="4">
        <v>3.75</v>
      </c>
      <c r="N660" s="4">
        <v>3</v>
      </c>
      <c r="O660" s="4">
        <v>4.8000000000000001E-2</v>
      </c>
      <c r="P660" s="4"/>
      <c r="Q660" s="4">
        <f t="shared" si="88"/>
        <v>89.097999999999999</v>
      </c>
      <c r="R660" s="4">
        <f t="shared" si="89"/>
        <v>0.48404999999999998</v>
      </c>
      <c r="S660" s="4"/>
      <c r="T660" s="4">
        <f t="shared" si="90"/>
        <v>0.48404999999999998</v>
      </c>
      <c r="U660" s="31"/>
    </row>
    <row r="661" spans="1:21" x14ac:dyDescent="0.15">
      <c r="A661" s="31">
        <v>87</v>
      </c>
      <c r="B661" s="27" t="s">
        <v>69</v>
      </c>
      <c r="C661" s="1" t="s">
        <v>103</v>
      </c>
      <c r="D661" s="1">
        <v>6</v>
      </c>
      <c r="E661" s="1">
        <v>0.11609999999999999</v>
      </c>
      <c r="F661" s="1">
        <v>6.2</v>
      </c>
      <c r="G661" s="2">
        <v>4424</v>
      </c>
      <c r="H661" s="4">
        <v>1070</v>
      </c>
      <c r="I661" s="4">
        <v>3354</v>
      </c>
      <c r="J661" s="4">
        <v>0</v>
      </c>
      <c r="K661" s="4">
        <f t="shared" si="87"/>
        <v>15.1272</v>
      </c>
      <c r="L661" s="38">
        <f t="shared" si="85"/>
        <v>6.798</v>
      </c>
      <c r="M661" s="4">
        <v>3.75</v>
      </c>
      <c r="N661" s="4">
        <v>3</v>
      </c>
      <c r="O661" s="4">
        <v>4.8000000000000001E-2</v>
      </c>
      <c r="P661" s="4">
        <f t="shared" si="91"/>
        <v>7.0019999999999998</v>
      </c>
      <c r="Q661" s="4">
        <f t="shared" si="88"/>
        <v>20</v>
      </c>
      <c r="R661" s="4">
        <f t="shared" si="89"/>
        <v>1.3271999999999999</v>
      </c>
      <c r="S661" s="4">
        <f t="shared" si="84"/>
        <v>1.3271999999999999</v>
      </c>
      <c r="T661" s="4"/>
      <c r="U661" s="31"/>
    </row>
    <row r="662" spans="1:21" x14ac:dyDescent="0.15">
      <c r="A662" s="31">
        <v>88</v>
      </c>
      <c r="B662" s="27" t="s">
        <v>69</v>
      </c>
      <c r="C662" s="1" t="s">
        <v>70</v>
      </c>
      <c r="D662" s="1">
        <v>9</v>
      </c>
      <c r="E662" s="1">
        <v>0.2218</v>
      </c>
      <c r="F662" s="1">
        <v>2.2400000000000002</v>
      </c>
      <c r="G662" s="2">
        <v>5673.5</v>
      </c>
      <c r="H662" s="4">
        <v>1366</v>
      </c>
      <c r="I662" s="4">
        <v>4297.5</v>
      </c>
      <c r="J662" s="4">
        <v>10</v>
      </c>
      <c r="K662" s="4">
        <f t="shared" si="87"/>
        <v>19.462050000000001</v>
      </c>
      <c r="L662" s="38">
        <f t="shared" si="85"/>
        <v>6.798</v>
      </c>
      <c r="M662" s="4">
        <v>3.75</v>
      </c>
      <c r="N662" s="4">
        <v>3</v>
      </c>
      <c r="O662" s="4">
        <v>4.8000000000000001E-2</v>
      </c>
      <c r="P662" s="4">
        <f t="shared" si="91"/>
        <v>10.962</v>
      </c>
      <c r="Q662" s="4">
        <f t="shared" si="88"/>
        <v>20</v>
      </c>
      <c r="R662" s="4">
        <f t="shared" si="89"/>
        <v>1.7020500000000001</v>
      </c>
      <c r="S662" s="4">
        <f t="shared" si="84"/>
        <v>1.7020500000000001</v>
      </c>
      <c r="T662" s="4"/>
      <c r="U662" s="31"/>
    </row>
    <row r="663" spans="1:21" x14ac:dyDescent="0.15">
      <c r="A663" s="31">
        <v>89</v>
      </c>
      <c r="B663" s="27" t="s">
        <v>69</v>
      </c>
      <c r="C663" s="1" t="s">
        <v>139</v>
      </c>
      <c r="D663" s="1">
        <v>18</v>
      </c>
      <c r="E663" s="1">
        <v>0.31540000000000001</v>
      </c>
      <c r="F663" s="1">
        <v>9.5500000000000007</v>
      </c>
      <c r="G663" s="2">
        <v>3722</v>
      </c>
      <c r="H663" s="4">
        <v>2873</v>
      </c>
      <c r="I663" s="4">
        <v>819</v>
      </c>
      <c r="J663" s="4">
        <v>30</v>
      </c>
      <c r="K663" s="4">
        <f t="shared" si="87"/>
        <v>11.566599999999999</v>
      </c>
      <c r="L663" s="38">
        <f t="shared" si="85"/>
        <v>6.798</v>
      </c>
      <c r="M663" s="4">
        <v>3.75</v>
      </c>
      <c r="N663" s="4">
        <v>3</v>
      </c>
      <c r="O663" s="4">
        <v>4.8000000000000001E-2</v>
      </c>
      <c r="P663" s="4">
        <f t="shared" si="91"/>
        <v>3.6520000000000001</v>
      </c>
      <c r="Q663" s="4">
        <f t="shared" si="88"/>
        <v>20</v>
      </c>
      <c r="R663" s="4">
        <f t="shared" si="89"/>
        <v>1.1166</v>
      </c>
      <c r="S663" s="4">
        <f t="shared" si="84"/>
        <v>1.1166</v>
      </c>
      <c r="T663" s="4"/>
      <c r="U663" s="31"/>
    </row>
    <row r="664" spans="1:21" x14ac:dyDescent="0.15">
      <c r="A664" s="31">
        <v>90</v>
      </c>
      <c r="B664" s="27" t="s">
        <v>69</v>
      </c>
      <c r="C664" s="1" t="s">
        <v>134</v>
      </c>
      <c r="D664" s="1">
        <v>10</v>
      </c>
      <c r="E664" s="1">
        <v>0.25480000000000003</v>
      </c>
      <c r="F664" s="1">
        <v>9.19</v>
      </c>
      <c r="G664" s="2">
        <v>2063.5</v>
      </c>
      <c r="H664" s="4">
        <v>1759</v>
      </c>
      <c r="I664" s="4">
        <v>304.5</v>
      </c>
      <c r="J664" s="4">
        <v>0</v>
      </c>
      <c r="K664" s="4">
        <f t="shared" si="87"/>
        <v>11.42905</v>
      </c>
      <c r="L664" s="38">
        <f t="shared" si="85"/>
        <v>6.798</v>
      </c>
      <c r="M664" s="4">
        <v>3.75</v>
      </c>
      <c r="N664" s="4">
        <v>3</v>
      </c>
      <c r="O664" s="4">
        <v>4.8000000000000001E-2</v>
      </c>
      <c r="P664" s="4">
        <f t="shared" si="91"/>
        <v>4.0119999999999996</v>
      </c>
      <c r="Q664" s="4">
        <f t="shared" si="88"/>
        <v>20</v>
      </c>
      <c r="R664" s="4">
        <f t="shared" si="89"/>
        <v>0.61904999999999999</v>
      </c>
      <c r="S664" s="4">
        <f t="shared" si="84"/>
        <v>0.61904999999999999</v>
      </c>
      <c r="T664" s="4"/>
      <c r="U664" s="31"/>
    </row>
    <row r="665" spans="1:21" x14ac:dyDescent="0.15">
      <c r="A665" s="31">
        <v>91</v>
      </c>
      <c r="B665" s="27" t="s">
        <v>69</v>
      </c>
      <c r="C665" s="1" t="s">
        <v>122</v>
      </c>
      <c r="D665" s="1">
        <v>2</v>
      </c>
      <c r="E665" s="1">
        <v>0.1678</v>
      </c>
      <c r="F665" s="1">
        <v>8.27</v>
      </c>
      <c r="G665" s="2">
        <v>2910.5</v>
      </c>
      <c r="H665" s="4">
        <v>1037</v>
      </c>
      <c r="I665" s="4">
        <v>1873.5</v>
      </c>
      <c r="J665" s="4">
        <v>0</v>
      </c>
      <c r="K665" s="4">
        <f t="shared" si="87"/>
        <v>12.603149999999999</v>
      </c>
      <c r="L665" s="38">
        <f t="shared" si="85"/>
        <v>6.798</v>
      </c>
      <c r="M665" s="4">
        <v>3.75</v>
      </c>
      <c r="N665" s="4">
        <v>3</v>
      </c>
      <c r="O665" s="4">
        <v>4.8000000000000001E-2</v>
      </c>
      <c r="P665" s="4">
        <f t="shared" si="91"/>
        <v>4.9320000000000004</v>
      </c>
      <c r="Q665" s="4">
        <f t="shared" si="88"/>
        <v>20</v>
      </c>
      <c r="R665" s="4">
        <f t="shared" si="89"/>
        <v>0.87314999999999998</v>
      </c>
      <c r="S665" s="4">
        <f t="shared" si="84"/>
        <v>0.87314999999999998</v>
      </c>
      <c r="T665" s="4"/>
      <c r="U665" s="31"/>
    </row>
    <row r="666" spans="1:21" x14ac:dyDescent="0.15">
      <c r="A666" s="31">
        <v>92</v>
      </c>
      <c r="B666" s="27" t="s">
        <v>69</v>
      </c>
      <c r="C666" s="1" t="s">
        <v>315</v>
      </c>
      <c r="D666" s="1">
        <v>17</v>
      </c>
      <c r="E666" s="1">
        <v>0.3286</v>
      </c>
      <c r="F666" s="1">
        <v>15.74</v>
      </c>
      <c r="G666" s="2">
        <v>3161</v>
      </c>
      <c r="H666" s="4">
        <v>2995</v>
      </c>
      <c r="I666" s="4">
        <v>111</v>
      </c>
      <c r="J666" s="4">
        <v>55</v>
      </c>
      <c r="K666" s="4">
        <f t="shared" si="87"/>
        <v>7.7462999999999997</v>
      </c>
      <c r="L666" s="38">
        <f t="shared" si="85"/>
        <v>6.798</v>
      </c>
      <c r="M666" s="4">
        <v>3.75</v>
      </c>
      <c r="N666" s="4">
        <v>3</v>
      </c>
      <c r="O666" s="4">
        <v>4.8000000000000001E-2</v>
      </c>
      <c r="P666" s="4"/>
      <c r="Q666" s="4">
        <f t="shared" si="88"/>
        <v>22.538</v>
      </c>
      <c r="R666" s="4">
        <f t="shared" si="89"/>
        <v>0.94830000000000003</v>
      </c>
      <c r="S666" s="4">
        <f t="shared" si="84"/>
        <v>0.94830000000000003</v>
      </c>
      <c r="T666" s="4"/>
      <c r="U666" s="31"/>
    </row>
    <row r="667" spans="1:21" x14ac:dyDescent="0.15">
      <c r="A667" s="31">
        <v>93</v>
      </c>
      <c r="B667" s="27" t="s">
        <v>69</v>
      </c>
      <c r="C667" s="1" t="s">
        <v>130</v>
      </c>
      <c r="D667" s="1">
        <v>10</v>
      </c>
      <c r="E667" s="1">
        <v>0.15129999999999999</v>
      </c>
      <c r="F667" s="1">
        <v>8.9600000000000009</v>
      </c>
      <c r="G667" s="2">
        <v>2644</v>
      </c>
      <c r="H667" s="4">
        <v>892</v>
      </c>
      <c r="I667" s="4">
        <v>1752</v>
      </c>
      <c r="J667" s="4">
        <v>0</v>
      </c>
      <c r="K667" s="4">
        <f t="shared" si="87"/>
        <v>11.8332</v>
      </c>
      <c r="L667" s="38">
        <f t="shared" si="85"/>
        <v>6.798</v>
      </c>
      <c r="M667" s="4">
        <v>3.75</v>
      </c>
      <c r="N667" s="4">
        <v>3</v>
      </c>
      <c r="O667" s="4">
        <v>4.8000000000000001E-2</v>
      </c>
      <c r="P667" s="4">
        <f t="shared" si="91"/>
        <v>4.242</v>
      </c>
      <c r="Q667" s="4">
        <f t="shared" si="88"/>
        <v>20</v>
      </c>
      <c r="R667" s="4">
        <f t="shared" si="89"/>
        <v>0.79320000000000002</v>
      </c>
      <c r="S667" s="4">
        <f t="shared" si="84"/>
        <v>0.79320000000000002</v>
      </c>
      <c r="T667" s="4"/>
      <c r="U667" s="31"/>
    </row>
    <row r="668" spans="1:21" x14ac:dyDescent="0.15">
      <c r="A668" s="31">
        <v>94</v>
      </c>
      <c r="B668" s="27" t="s">
        <v>69</v>
      </c>
      <c r="C668" s="1" t="s">
        <v>111</v>
      </c>
      <c r="D668" s="1">
        <v>5</v>
      </c>
      <c r="E668" s="1">
        <v>0.38440000000000002</v>
      </c>
      <c r="F668" s="1">
        <v>7.3</v>
      </c>
      <c r="G668" s="2">
        <v>3192</v>
      </c>
      <c r="H668" s="4">
        <v>2389</v>
      </c>
      <c r="I668" s="4">
        <v>453</v>
      </c>
      <c r="J668" s="4">
        <v>350</v>
      </c>
      <c r="K668" s="4">
        <f t="shared" si="87"/>
        <v>13.6576</v>
      </c>
      <c r="L668" s="38">
        <f t="shared" si="85"/>
        <v>6.798</v>
      </c>
      <c r="M668" s="4">
        <v>3.75</v>
      </c>
      <c r="N668" s="4">
        <v>3</v>
      </c>
      <c r="O668" s="4">
        <v>4.8000000000000001E-2</v>
      </c>
      <c r="P668" s="4">
        <f t="shared" si="91"/>
        <v>5.9020000000000001</v>
      </c>
      <c r="Q668" s="4">
        <f t="shared" si="88"/>
        <v>20</v>
      </c>
      <c r="R668" s="4">
        <f t="shared" si="89"/>
        <v>0.95760000000000001</v>
      </c>
      <c r="S668" s="4">
        <f t="shared" si="84"/>
        <v>0.95760000000000001</v>
      </c>
      <c r="T668" s="4"/>
      <c r="U668" s="31"/>
    </row>
    <row r="669" spans="1:21" x14ac:dyDescent="0.15">
      <c r="A669" s="31">
        <v>95</v>
      </c>
      <c r="B669" s="27" t="s">
        <v>69</v>
      </c>
      <c r="C669" s="1" t="s">
        <v>112</v>
      </c>
      <c r="D669" s="1">
        <v>1</v>
      </c>
      <c r="E669" s="1">
        <v>0.1229</v>
      </c>
      <c r="F669" s="1">
        <v>7.4</v>
      </c>
      <c r="G669" s="2">
        <v>1110</v>
      </c>
      <c r="H669" s="4">
        <v>1110</v>
      </c>
      <c r="I669" s="4">
        <v>0</v>
      </c>
      <c r="J669" s="4">
        <v>0</v>
      </c>
      <c r="K669" s="4">
        <f t="shared" si="87"/>
        <v>12.933</v>
      </c>
      <c r="L669" s="38">
        <f t="shared" si="85"/>
        <v>6.798</v>
      </c>
      <c r="M669" s="4">
        <v>3.75</v>
      </c>
      <c r="N669" s="4">
        <v>3</v>
      </c>
      <c r="O669" s="4">
        <v>4.8000000000000001E-2</v>
      </c>
      <c r="P669" s="4">
        <f t="shared" si="91"/>
        <v>5.8019999999999996</v>
      </c>
      <c r="Q669" s="4">
        <f t="shared" si="88"/>
        <v>20</v>
      </c>
      <c r="R669" s="4">
        <f t="shared" si="89"/>
        <v>0.33300000000000002</v>
      </c>
      <c r="S669" s="4">
        <f t="shared" si="84"/>
        <v>0.33300000000000002</v>
      </c>
      <c r="T669" s="4"/>
      <c r="U669" s="31"/>
    </row>
    <row r="670" spans="1:21" x14ac:dyDescent="0.15">
      <c r="A670" s="31">
        <v>96</v>
      </c>
      <c r="B670" s="27" t="s">
        <v>69</v>
      </c>
      <c r="C670" s="1" t="s">
        <v>108</v>
      </c>
      <c r="D670" s="1">
        <v>4</v>
      </c>
      <c r="E670" s="1">
        <v>0.18690000000000001</v>
      </c>
      <c r="F670" s="1">
        <v>7.05</v>
      </c>
      <c r="G670" s="2">
        <v>926</v>
      </c>
      <c r="H670" s="4">
        <v>904</v>
      </c>
      <c r="I670" s="4">
        <v>0</v>
      </c>
      <c r="J670" s="4">
        <v>22</v>
      </c>
      <c r="K670" s="4">
        <f t="shared" si="87"/>
        <v>13.2278</v>
      </c>
      <c r="L670" s="38">
        <f t="shared" si="85"/>
        <v>6.798</v>
      </c>
      <c r="M670" s="4">
        <v>3.75</v>
      </c>
      <c r="N670" s="4">
        <v>3</v>
      </c>
      <c r="O670" s="4">
        <v>4.8000000000000001E-2</v>
      </c>
      <c r="P670" s="4">
        <f t="shared" si="91"/>
        <v>6.1520000000000001</v>
      </c>
      <c r="Q670" s="4">
        <f t="shared" si="88"/>
        <v>20</v>
      </c>
      <c r="R670" s="4">
        <f t="shared" si="89"/>
        <v>0.27779999999999999</v>
      </c>
      <c r="S670" s="4">
        <f t="shared" si="84"/>
        <v>0.27779999999999999</v>
      </c>
      <c r="T670" s="4"/>
      <c r="U670" s="31"/>
    </row>
    <row r="671" spans="1:21" x14ac:dyDescent="0.15">
      <c r="A671" s="31">
        <v>97</v>
      </c>
      <c r="B671" s="27" t="s">
        <v>69</v>
      </c>
      <c r="C671" s="1" t="s">
        <v>78</v>
      </c>
      <c r="D671" s="1">
        <v>4</v>
      </c>
      <c r="E671" s="1">
        <v>0.17530000000000001</v>
      </c>
      <c r="F671" s="1">
        <v>3.73</v>
      </c>
      <c r="G671" s="2">
        <v>1068.5</v>
      </c>
      <c r="H671" s="4">
        <v>1031</v>
      </c>
      <c r="I671" s="4">
        <v>37.5</v>
      </c>
      <c r="J671" s="4">
        <v>0</v>
      </c>
      <c r="K671" s="4">
        <f t="shared" si="87"/>
        <v>16.59055</v>
      </c>
      <c r="L671" s="38">
        <f t="shared" si="85"/>
        <v>6.798</v>
      </c>
      <c r="M671" s="4">
        <v>3.75</v>
      </c>
      <c r="N671" s="4">
        <v>3</v>
      </c>
      <c r="O671" s="4">
        <v>4.8000000000000001E-2</v>
      </c>
      <c r="P671" s="4">
        <f t="shared" si="91"/>
        <v>9.4719999999999995</v>
      </c>
      <c r="Q671" s="4">
        <f t="shared" si="88"/>
        <v>20</v>
      </c>
      <c r="R671" s="4">
        <f t="shared" si="89"/>
        <v>0.32055</v>
      </c>
      <c r="S671" s="4">
        <f t="shared" si="84"/>
        <v>0.32055</v>
      </c>
      <c r="T671" s="4"/>
      <c r="U671" s="31"/>
    </row>
    <row r="672" spans="1:21" x14ac:dyDescent="0.15">
      <c r="A672" s="31">
        <v>98</v>
      </c>
      <c r="B672" s="27" t="s">
        <v>69</v>
      </c>
      <c r="C672" s="1" t="s">
        <v>104</v>
      </c>
      <c r="D672" s="1">
        <v>12</v>
      </c>
      <c r="E672" s="1">
        <v>0.2581</v>
      </c>
      <c r="F672" s="1">
        <v>6.26</v>
      </c>
      <c r="G672" s="2">
        <v>1658</v>
      </c>
      <c r="H672" s="4">
        <v>1648</v>
      </c>
      <c r="I672" s="4">
        <v>0</v>
      </c>
      <c r="J672" s="4">
        <v>10</v>
      </c>
      <c r="K672" s="4">
        <f t="shared" si="87"/>
        <v>14.237399999999999</v>
      </c>
      <c r="L672" s="38">
        <f t="shared" si="85"/>
        <v>6.798</v>
      </c>
      <c r="M672" s="4">
        <v>3.75</v>
      </c>
      <c r="N672" s="4">
        <v>3</v>
      </c>
      <c r="O672" s="4">
        <v>4.8000000000000001E-2</v>
      </c>
      <c r="P672" s="4">
        <f t="shared" si="91"/>
        <v>6.9420000000000002</v>
      </c>
      <c r="Q672" s="4">
        <f t="shared" si="88"/>
        <v>20</v>
      </c>
      <c r="R672" s="4">
        <f t="shared" si="89"/>
        <v>0.49740000000000001</v>
      </c>
      <c r="S672" s="4">
        <f t="shared" si="84"/>
        <v>0.49740000000000001</v>
      </c>
      <c r="T672" s="4"/>
      <c r="U672" s="31"/>
    </row>
    <row r="673" spans="1:21" x14ac:dyDescent="0.15">
      <c r="A673" s="31">
        <v>99</v>
      </c>
      <c r="B673" s="27" t="s">
        <v>69</v>
      </c>
      <c r="C673" s="1" t="s">
        <v>118</v>
      </c>
      <c r="D673" s="1">
        <v>9</v>
      </c>
      <c r="E673" s="1">
        <v>0.24660000000000001</v>
      </c>
      <c r="F673" s="1">
        <v>8.07</v>
      </c>
      <c r="G673" s="2">
        <v>3203.5</v>
      </c>
      <c r="H673" s="4">
        <v>1888</v>
      </c>
      <c r="I673" s="4">
        <v>1270.5</v>
      </c>
      <c r="J673" s="4">
        <v>45</v>
      </c>
      <c r="K673" s="4">
        <f t="shared" si="87"/>
        <v>12.89105</v>
      </c>
      <c r="L673" s="38">
        <f t="shared" si="85"/>
        <v>6.798</v>
      </c>
      <c r="M673" s="4">
        <v>3.75</v>
      </c>
      <c r="N673" s="4">
        <v>3</v>
      </c>
      <c r="O673" s="4">
        <v>4.8000000000000001E-2</v>
      </c>
      <c r="P673" s="4">
        <f t="shared" si="91"/>
        <v>5.1319999999999997</v>
      </c>
      <c r="Q673" s="4">
        <f t="shared" si="88"/>
        <v>20</v>
      </c>
      <c r="R673" s="4">
        <f t="shared" si="89"/>
        <v>0.96104999999999996</v>
      </c>
      <c r="S673" s="4">
        <f t="shared" si="84"/>
        <v>0.96104999999999996</v>
      </c>
      <c r="T673" s="4"/>
      <c r="U673" s="31"/>
    </row>
    <row r="674" spans="1:21" x14ac:dyDescent="0.15">
      <c r="A674" s="31">
        <v>100</v>
      </c>
      <c r="B674" s="27" t="s">
        <v>69</v>
      </c>
      <c r="C674" s="1" t="s">
        <v>143</v>
      </c>
      <c r="D674" s="1">
        <v>9</v>
      </c>
      <c r="E674" s="1">
        <v>0.1991</v>
      </c>
      <c r="F674" s="1">
        <v>9.84</v>
      </c>
      <c r="G674" s="2">
        <v>1187.5</v>
      </c>
      <c r="H674" s="4">
        <v>820</v>
      </c>
      <c r="I674" s="4">
        <v>352.5</v>
      </c>
      <c r="J674" s="4">
        <v>15</v>
      </c>
      <c r="K674" s="4">
        <f t="shared" si="87"/>
        <v>10.516249999999999</v>
      </c>
      <c r="L674" s="38">
        <f t="shared" si="85"/>
        <v>6.798</v>
      </c>
      <c r="M674" s="4">
        <v>3.75</v>
      </c>
      <c r="N674" s="4">
        <v>3</v>
      </c>
      <c r="O674" s="4">
        <v>4.8000000000000001E-2</v>
      </c>
      <c r="P674" s="4">
        <f t="shared" si="91"/>
        <v>3.3620000000000001</v>
      </c>
      <c r="Q674" s="4">
        <f t="shared" si="88"/>
        <v>20</v>
      </c>
      <c r="R674" s="4">
        <f t="shared" si="89"/>
        <v>0.35625000000000001</v>
      </c>
      <c r="S674" s="4">
        <f t="shared" ref="S674:S736" si="92">+G674*0.0003</f>
        <v>0.35625000000000001</v>
      </c>
      <c r="T674" s="4"/>
      <c r="U674" s="31"/>
    </row>
    <row r="675" spans="1:21" x14ac:dyDescent="0.15">
      <c r="A675" s="31">
        <v>101</v>
      </c>
      <c r="B675" s="27" t="s">
        <v>69</v>
      </c>
      <c r="C675" s="1" t="s">
        <v>121</v>
      </c>
      <c r="D675" s="1">
        <v>7</v>
      </c>
      <c r="E675" s="1">
        <v>0.11899999999999999</v>
      </c>
      <c r="F675" s="1">
        <v>8.24</v>
      </c>
      <c r="G675" s="2">
        <v>672</v>
      </c>
      <c r="H675" s="4">
        <v>552</v>
      </c>
      <c r="I675" s="4">
        <v>0</v>
      </c>
      <c r="J675" s="4">
        <v>120</v>
      </c>
      <c r="K675" s="4">
        <f t="shared" si="87"/>
        <v>11.961600000000001</v>
      </c>
      <c r="L675" s="38">
        <f t="shared" si="85"/>
        <v>6.798</v>
      </c>
      <c r="M675" s="4">
        <v>3.75</v>
      </c>
      <c r="N675" s="4">
        <v>3</v>
      </c>
      <c r="O675" s="4">
        <v>4.8000000000000001E-2</v>
      </c>
      <c r="P675" s="4">
        <f t="shared" si="91"/>
        <v>4.9619999999999997</v>
      </c>
      <c r="Q675" s="4">
        <f t="shared" si="88"/>
        <v>20</v>
      </c>
      <c r="R675" s="4">
        <f t="shared" si="89"/>
        <v>0.2016</v>
      </c>
      <c r="S675" s="4">
        <f t="shared" si="92"/>
        <v>0.2016</v>
      </c>
      <c r="T675" s="4"/>
      <c r="U675" s="31"/>
    </row>
    <row r="676" spans="1:21" x14ac:dyDescent="0.15">
      <c r="A676" s="31">
        <v>102</v>
      </c>
      <c r="B676" s="27" t="s">
        <v>82</v>
      </c>
      <c r="C676" s="1" t="s">
        <v>94</v>
      </c>
      <c r="D676" s="1">
        <v>12</v>
      </c>
      <c r="E676" s="1">
        <v>0.31969999999999998</v>
      </c>
      <c r="F676" s="1">
        <v>5.48</v>
      </c>
      <c r="G676" s="2">
        <v>1880</v>
      </c>
      <c r="H676" s="4">
        <v>1880</v>
      </c>
      <c r="I676" s="4">
        <v>0</v>
      </c>
      <c r="J676" s="4">
        <v>0</v>
      </c>
      <c r="K676" s="4">
        <f t="shared" si="87"/>
        <v>15.084</v>
      </c>
      <c r="L676" s="38">
        <f t="shared" si="85"/>
        <v>6.798</v>
      </c>
      <c r="M676" s="4">
        <v>3.75</v>
      </c>
      <c r="N676" s="4">
        <v>3</v>
      </c>
      <c r="O676" s="4">
        <v>4.8000000000000001E-2</v>
      </c>
      <c r="P676" s="4">
        <f t="shared" si="91"/>
        <v>7.7220000000000004</v>
      </c>
      <c r="Q676" s="4">
        <f t="shared" si="88"/>
        <v>20</v>
      </c>
      <c r="R676" s="4">
        <f t="shared" si="89"/>
        <v>0.56399999999999995</v>
      </c>
      <c r="S676" s="4">
        <f t="shared" si="92"/>
        <v>0.56399999999999995</v>
      </c>
      <c r="T676" s="4"/>
      <c r="U676" s="31"/>
    </row>
    <row r="677" spans="1:21" x14ac:dyDescent="0.15">
      <c r="A677" s="31">
        <v>103</v>
      </c>
      <c r="B677" s="27" t="s">
        <v>82</v>
      </c>
      <c r="C677" s="1" t="s">
        <v>106</v>
      </c>
      <c r="D677" s="1">
        <v>9</v>
      </c>
      <c r="E677" s="1">
        <v>0.21010000000000001</v>
      </c>
      <c r="F677" s="1">
        <v>6.48</v>
      </c>
      <c r="G677" s="2">
        <v>1610</v>
      </c>
      <c r="H677" s="4">
        <v>1610</v>
      </c>
      <c r="I677" s="4">
        <v>0</v>
      </c>
      <c r="J677" s="4">
        <v>0</v>
      </c>
      <c r="K677" s="4">
        <f t="shared" si="87"/>
        <v>14.003</v>
      </c>
      <c r="L677" s="38">
        <f t="shared" si="85"/>
        <v>6.798</v>
      </c>
      <c r="M677" s="4">
        <v>3.75</v>
      </c>
      <c r="N677" s="4">
        <v>3</v>
      </c>
      <c r="O677" s="4">
        <v>4.8000000000000001E-2</v>
      </c>
      <c r="P677" s="4">
        <f t="shared" si="91"/>
        <v>6.7220000000000004</v>
      </c>
      <c r="Q677" s="4">
        <f t="shared" si="88"/>
        <v>20</v>
      </c>
      <c r="R677" s="4">
        <f t="shared" si="89"/>
        <v>0.48299999999999998</v>
      </c>
      <c r="S677" s="4">
        <f t="shared" si="92"/>
        <v>0.48299999999999998</v>
      </c>
      <c r="T677" s="4"/>
      <c r="U677" s="31"/>
    </row>
    <row r="678" spans="1:21" x14ac:dyDescent="0.15">
      <c r="A678" s="31">
        <v>104</v>
      </c>
      <c r="B678" s="27" t="s">
        <v>82</v>
      </c>
      <c r="C678" s="1" t="s">
        <v>101</v>
      </c>
      <c r="D678" s="1">
        <v>6</v>
      </c>
      <c r="E678" s="1">
        <v>0.22750000000000001</v>
      </c>
      <c r="F678" s="1">
        <v>6.08</v>
      </c>
      <c r="G678" s="2">
        <v>1750</v>
      </c>
      <c r="H678" s="4">
        <v>1750</v>
      </c>
      <c r="I678" s="4">
        <v>0</v>
      </c>
      <c r="J678" s="4">
        <v>0</v>
      </c>
      <c r="K678" s="4">
        <f t="shared" si="87"/>
        <v>14.445</v>
      </c>
      <c r="L678" s="38">
        <f t="shared" si="85"/>
        <v>6.798</v>
      </c>
      <c r="M678" s="4">
        <v>3.75</v>
      </c>
      <c r="N678" s="4">
        <v>3</v>
      </c>
      <c r="O678" s="4">
        <v>4.8000000000000001E-2</v>
      </c>
      <c r="P678" s="4">
        <f t="shared" si="91"/>
        <v>7.1219999999999999</v>
      </c>
      <c r="Q678" s="4">
        <f t="shared" si="88"/>
        <v>20</v>
      </c>
      <c r="R678" s="4">
        <f t="shared" si="89"/>
        <v>0.52500000000000002</v>
      </c>
      <c r="S678" s="4">
        <f t="shared" si="92"/>
        <v>0.52500000000000002</v>
      </c>
      <c r="T678" s="4"/>
      <c r="U678" s="31"/>
    </row>
    <row r="679" spans="1:21" x14ac:dyDescent="0.15">
      <c r="A679" s="31">
        <v>105</v>
      </c>
      <c r="B679" s="27" t="s">
        <v>82</v>
      </c>
      <c r="C679" s="1" t="s">
        <v>83</v>
      </c>
      <c r="D679" s="1">
        <v>5</v>
      </c>
      <c r="E679" s="1">
        <v>0.2636</v>
      </c>
      <c r="F679" s="1">
        <v>4.28</v>
      </c>
      <c r="G679" s="2">
        <v>1880</v>
      </c>
      <c r="H679" s="4">
        <v>1880</v>
      </c>
      <c r="I679" s="4">
        <v>0</v>
      </c>
      <c r="J679" s="4">
        <v>0</v>
      </c>
      <c r="K679" s="4">
        <f t="shared" si="87"/>
        <v>16.283999999999999</v>
      </c>
      <c r="L679" s="38">
        <f t="shared" si="85"/>
        <v>6.798</v>
      </c>
      <c r="M679" s="4">
        <v>3.75</v>
      </c>
      <c r="N679" s="4">
        <v>3</v>
      </c>
      <c r="O679" s="4">
        <v>4.8000000000000001E-2</v>
      </c>
      <c r="P679" s="4">
        <f t="shared" si="91"/>
        <v>8.9220000000000006</v>
      </c>
      <c r="Q679" s="4">
        <f t="shared" si="88"/>
        <v>20</v>
      </c>
      <c r="R679" s="4">
        <f t="shared" si="89"/>
        <v>0.56399999999999995</v>
      </c>
      <c r="S679" s="4">
        <f t="shared" si="92"/>
        <v>0.56399999999999995</v>
      </c>
      <c r="T679" s="4"/>
      <c r="U679" s="31"/>
    </row>
    <row r="680" spans="1:21" x14ac:dyDescent="0.15">
      <c r="A680" s="31">
        <v>106</v>
      </c>
      <c r="B680" s="27" t="s">
        <v>82</v>
      </c>
      <c r="C680" s="1" t="s">
        <v>113</v>
      </c>
      <c r="D680" s="1">
        <v>8</v>
      </c>
      <c r="E680" s="1">
        <v>0.20930000000000001</v>
      </c>
      <c r="F680" s="1">
        <v>7.58</v>
      </c>
      <c r="G680" s="2">
        <v>2140</v>
      </c>
      <c r="H680" s="4">
        <v>2140</v>
      </c>
      <c r="I680" s="4">
        <v>0</v>
      </c>
      <c r="J680" s="4">
        <v>0</v>
      </c>
      <c r="K680" s="4">
        <f t="shared" si="87"/>
        <v>13.061999999999999</v>
      </c>
      <c r="L680" s="38">
        <f t="shared" si="85"/>
        <v>6.798</v>
      </c>
      <c r="M680" s="4">
        <v>3.75</v>
      </c>
      <c r="N680" s="4">
        <v>3</v>
      </c>
      <c r="O680" s="4">
        <v>4.8000000000000001E-2</v>
      </c>
      <c r="P680" s="4">
        <f t="shared" si="91"/>
        <v>5.6219999999999999</v>
      </c>
      <c r="Q680" s="4">
        <f t="shared" si="88"/>
        <v>20</v>
      </c>
      <c r="R680" s="4">
        <f t="shared" si="89"/>
        <v>0.64200000000000002</v>
      </c>
      <c r="S680" s="4">
        <f t="shared" si="92"/>
        <v>0.64200000000000002</v>
      </c>
      <c r="T680" s="4"/>
      <c r="U680" s="31"/>
    </row>
    <row r="681" spans="1:21" x14ac:dyDescent="0.15">
      <c r="A681" s="31">
        <v>107</v>
      </c>
      <c r="B681" s="27" t="s">
        <v>82</v>
      </c>
      <c r="C681" s="1" t="s">
        <v>320</v>
      </c>
      <c r="D681" s="1">
        <v>22</v>
      </c>
      <c r="E681" s="1">
        <v>0.36030000000000001</v>
      </c>
      <c r="F681" s="1">
        <v>17.579999999999998</v>
      </c>
      <c r="G681" s="2">
        <v>2907.5</v>
      </c>
      <c r="H681" s="4">
        <v>2690</v>
      </c>
      <c r="I681" s="4">
        <v>217.5</v>
      </c>
      <c r="J681" s="4">
        <v>0</v>
      </c>
      <c r="K681" s="4">
        <f t="shared" si="87"/>
        <v>7.6702500000000002</v>
      </c>
      <c r="L681" s="38">
        <f t="shared" si="85"/>
        <v>6.798</v>
      </c>
      <c r="M681" s="4">
        <v>3.75</v>
      </c>
      <c r="N681" s="4">
        <v>3</v>
      </c>
      <c r="O681" s="4">
        <v>4.8000000000000001E-2</v>
      </c>
      <c r="P681" s="4"/>
      <c r="Q681" s="4">
        <f t="shared" si="88"/>
        <v>24.378</v>
      </c>
      <c r="R681" s="4">
        <f t="shared" si="89"/>
        <v>0.87224999999999997</v>
      </c>
      <c r="S681" s="4">
        <f t="shared" si="92"/>
        <v>0.87224999999999997</v>
      </c>
      <c r="T681" s="4"/>
      <c r="U681" s="31"/>
    </row>
    <row r="682" spans="1:21" x14ac:dyDescent="0.15">
      <c r="A682" s="31">
        <v>108</v>
      </c>
      <c r="B682" s="27" t="s">
        <v>82</v>
      </c>
      <c r="C682" s="1" t="s">
        <v>140</v>
      </c>
      <c r="D682" s="1">
        <v>4</v>
      </c>
      <c r="E682" s="1">
        <v>0.15229999999999999</v>
      </c>
      <c r="F682" s="1">
        <v>9.68</v>
      </c>
      <c r="G682" s="2">
        <v>2815.5</v>
      </c>
      <c r="H682" s="4">
        <v>2280</v>
      </c>
      <c r="I682" s="4">
        <v>535.5</v>
      </c>
      <c r="J682" s="4">
        <v>0</v>
      </c>
      <c r="K682" s="4">
        <f t="shared" si="87"/>
        <v>11.16465</v>
      </c>
      <c r="L682" s="38">
        <f t="shared" si="85"/>
        <v>6.798</v>
      </c>
      <c r="M682" s="4">
        <v>3.75</v>
      </c>
      <c r="N682" s="4">
        <v>3</v>
      </c>
      <c r="O682" s="4">
        <v>4.8000000000000001E-2</v>
      </c>
      <c r="P682" s="4">
        <f t="shared" si="91"/>
        <v>3.5219999999999998</v>
      </c>
      <c r="Q682" s="4">
        <f t="shared" si="88"/>
        <v>20</v>
      </c>
      <c r="R682" s="4">
        <f t="shared" si="89"/>
        <v>0.84465000000000001</v>
      </c>
      <c r="S682" s="4">
        <f t="shared" si="92"/>
        <v>0.84465000000000001</v>
      </c>
      <c r="T682" s="4"/>
      <c r="U682" s="31"/>
    </row>
    <row r="683" spans="1:21" x14ac:dyDescent="0.15">
      <c r="A683" s="31">
        <v>109</v>
      </c>
      <c r="B683" s="27" t="s">
        <v>82</v>
      </c>
      <c r="C683" s="1" t="s">
        <v>866</v>
      </c>
      <c r="D683" s="1">
        <v>27</v>
      </c>
      <c r="E683" s="1">
        <v>0.45450000000000002</v>
      </c>
      <c r="F683" s="1">
        <v>21.58</v>
      </c>
      <c r="G683" s="2">
        <v>2820</v>
      </c>
      <c r="H683" s="4">
        <v>2820</v>
      </c>
      <c r="I683" s="4">
        <v>0</v>
      </c>
      <c r="J683" s="4">
        <v>0</v>
      </c>
      <c r="K683" s="4">
        <f t="shared" si="87"/>
        <v>7.6440000000000001</v>
      </c>
      <c r="L683" s="38">
        <f t="shared" si="85"/>
        <v>6.798</v>
      </c>
      <c r="M683" s="4">
        <v>3.75</v>
      </c>
      <c r="N683" s="4">
        <v>3</v>
      </c>
      <c r="O683" s="4">
        <v>4.8000000000000001E-2</v>
      </c>
      <c r="P683" s="4"/>
      <c r="Q683" s="4">
        <f t="shared" si="88"/>
        <v>28.378</v>
      </c>
      <c r="R683" s="4">
        <f t="shared" si="89"/>
        <v>0.84599999999999997</v>
      </c>
      <c r="S683" s="4">
        <f t="shared" si="92"/>
        <v>0.84599999999999997</v>
      </c>
      <c r="T683" s="4"/>
      <c r="U683" s="31"/>
    </row>
    <row r="684" spans="1:21" x14ac:dyDescent="0.15">
      <c r="A684" s="31">
        <v>110</v>
      </c>
      <c r="B684" s="27" t="s">
        <v>82</v>
      </c>
      <c r="C684" s="1" t="s">
        <v>89</v>
      </c>
      <c r="D684" s="1">
        <v>8</v>
      </c>
      <c r="E684" s="1">
        <v>0.24179999999999999</v>
      </c>
      <c r="F684" s="1">
        <v>5.18</v>
      </c>
      <c r="G684" s="2">
        <v>2056</v>
      </c>
      <c r="H684" s="4">
        <v>2020</v>
      </c>
      <c r="I684" s="4">
        <v>36</v>
      </c>
      <c r="J684" s="4">
        <v>0</v>
      </c>
      <c r="K684" s="4">
        <f t="shared" si="87"/>
        <v>15.4368</v>
      </c>
      <c r="L684" s="38">
        <f t="shared" ref="L684:L747" si="93">+M684+N684+O684</f>
        <v>6.798</v>
      </c>
      <c r="M684" s="4">
        <v>3.75</v>
      </c>
      <c r="N684" s="4">
        <v>3</v>
      </c>
      <c r="O684" s="4">
        <v>4.8000000000000001E-2</v>
      </c>
      <c r="P684" s="4">
        <f t="shared" si="91"/>
        <v>8.0220000000000002</v>
      </c>
      <c r="Q684" s="4">
        <f t="shared" si="88"/>
        <v>20</v>
      </c>
      <c r="R684" s="4">
        <f t="shared" si="89"/>
        <v>0.61680000000000001</v>
      </c>
      <c r="S684" s="4">
        <f t="shared" si="92"/>
        <v>0.61680000000000001</v>
      </c>
      <c r="T684" s="4"/>
      <c r="U684" s="31"/>
    </row>
    <row r="685" spans="1:21" x14ac:dyDescent="0.15">
      <c r="A685" s="31">
        <v>111</v>
      </c>
      <c r="B685" s="27" t="s">
        <v>82</v>
      </c>
      <c r="C685" s="1" t="s">
        <v>102</v>
      </c>
      <c r="D685" s="1">
        <v>9</v>
      </c>
      <c r="E685" s="1">
        <v>0.2954</v>
      </c>
      <c r="F685" s="1">
        <v>6.08</v>
      </c>
      <c r="G685" s="2">
        <v>4565.5</v>
      </c>
      <c r="H685" s="4">
        <v>3430</v>
      </c>
      <c r="I685" s="4">
        <v>1135.5</v>
      </c>
      <c r="J685" s="4">
        <v>0</v>
      </c>
      <c r="K685" s="4">
        <f t="shared" si="87"/>
        <v>15.28965</v>
      </c>
      <c r="L685" s="38">
        <f t="shared" si="93"/>
        <v>6.798</v>
      </c>
      <c r="M685" s="4">
        <v>3.75</v>
      </c>
      <c r="N685" s="4">
        <v>3</v>
      </c>
      <c r="O685" s="4">
        <v>4.8000000000000001E-2</v>
      </c>
      <c r="P685" s="4">
        <f t="shared" si="91"/>
        <v>7.1219999999999999</v>
      </c>
      <c r="Q685" s="4">
        <f t="shared" si="88"/>
        <v>20</v>
      </c>
      <c r="R685" s="4">
        <f t="shared" si="89"/>
        <v>1.36965</v>
      </c>
      <c r="S685" s="4">
        <f t="shared" si="92"/>
        <v>1.36965</v>
      </c>
      <c r="T685" s="4"/>
      <c r="U685" s="31"/>
    </row>
    <row r="686" spans="1:21" x14ac:dyDescent="0.15">
      <c r="A686" s="31">
        <v>112</v>
      </c>
      <c r="B686" s="27" t="s">
        <v>82</v>
      </c>
      <c r="C686" s="1" t="s">
        <v>867</v>
      </c>
      <c r="D686" s="1">
        <v>11</v>
      </c>
      <c r="E686" s="1">
        <v>0.33510000000000001</v>
      </c>
      <c r="F686" s="1">
        <v>47.28</v>
      </c>
      <c r="G686" s="2">
        <v>2690</v>
      </c>
      <c r="H686" s="4">
        <v>2690</v>
      </c>
      <c r="I686" s="4">
        <v>0</v>
      </c>
      <c r="J686" s="4">
        <v>0</v>
      </c>
      <c r="K686" s="4">
        <f t="shared" si="87"/>
        <v>7.0670000000000002</v>
      </c>
      <c r="L686" s="38">
        <f t="shared" si="93"/>
        <v>6.798</v>
      </c>
      <c r="M686" s="4">
        <v>3.75</v>
      </c>
      <c r="N686" s="4">
        <v>3</v>
      </c>
      <c r="O686" s="4">
        <v>4.8000000000000001E-2</v>
      </c>
      <c r="P686" s="4"/>
      <c r="Q686" s="4">
        <f t="shared" si="88"/>
        <v>54.078000000000003</v>
      </c>
      <c r="R686" s="4">
        <f t="shared" si="89"/>
        <v>0.26900000000000002</v>
      </c>
      <c r="S686" s="4"/>
      <c r="T686" s="4">
        <f t="shared" si="90"/>
        <v>0.26900000000000002</v>
      </c>
      <c r="U686" s="31"/>
    </row>
    <row r="687" spans="1:21" x14ac:dyDescent="0.15">
      <c r="A687" s="31">
        <v>113</v>
      </c>
      <c r="B687" s="27" t="s">
        <v>82</v>
      </c>
      <c r="C687" s="1" t="s">
        <v>145</v>
      </c>
      <c r="D687" s="1">
        <v>12</v>
      </c>
      <c r="E687" s="1">
        <v>0.19370000000000001</v>
      </c>
      <c r="F687" s="1">
        <v>10.08</v>
      </c>
      <c r="G687" s="2">
        <v>2200</v>
      </c>
      <c r="H687" s="4">
        <v>2200</v>
      </c>
      <c r="I687" s="4">
        <v>0</v>
      </c>
      <c r="J687" s="4">
        <v>0</v>
      </c>
      <c r="K687" s="4">
        <f t="shared" si="87"/>
        <v>10.58</v>
      </c>
      <c r="L687" s="38">
        <f t="shared" si="93"/>
        <v>6.798</v>
      </c>
      <c r="M687" s="4">
        <v>3.75</v>
      </c>
      <c r="N687" s="4">
        <v>3</v>
      </c>
      <c r="O687" s="4">
        <v>4.8000000000000001E-2</v>
      </c>
      <c r="P687" s="4">
        <f t="shared" si="91"/>
        <v>3.1219999999999999</v>
      </c>
      <c r="Q687" s="4">
        <f t="shared" si="88"/>
        <v>20</v>
      </c>
      <c r="R687" s="4">
        <f t="shared" si="89"/>
        <v>0.66</v>
      </c>
      <c r="S687" s="4">
        <f t="shared" si="92"/>
        <v>0.66</v>
      </c>
      <c r="T687" s="4"/>
      <c r="U687" s="31"/>
    </row>
    <row r="688" spans="1:21" x14ac:dyDescent="0.15">
      <c r="A688" s="31">
        <v>114</v>
      </c>
      <c r="B688" s="27" t="s">
        <v>82</v>
      </c>
      <c r="C688" s="1" t="s">
        <v>115</v>
      </c>
      <c r="D688" s="1">
        <v>8</v>
      </c>
      <c r="E688" s="1">
        <v>0.16070000000000001</v>
      </c>
      <c r="F688" s="1">
        <v>7.68</v>
      </c>
      <c r="G688" s="2">
        <v>2169</v>
      </c>
      <c r="H688" s="4">
        <v>1740</v>
      </c>
      <c r="I688" s="4">
        <v>429</v>
      </c>
      <c r="J688" s="4">
        <v>0</v>
      </c>
      <c r="K688" s="4">
        <f t="shared" si="87"/>
        <v>12.970700000000001</v>
      </c>
      <c r="L688" s="38">
        <f t="shared" si="93"/>
        <v>6.798</v>
      </c>
      <c r="M688" s="4">
        <v>3.75</v>
      </c>
      <c r="N688" s="4">
        <v>3</v>
      </c>
      <c r="O688" s="4">
        <v>4.8000000000000001E-2</v>
      </c>
      <c r="P688" s="4">
        <f t="shared" si="91"/>
        <v>5.5220000000000002</v>
      </c>
      <c r="Q688" s="4">
        <f t="shared" si="88"/>
        <v>20</v>
      </c>
      <c r="R688" s="4">
        <f t="shared" si="89"/>
        <v>0.65069999999999995</v>
      </c>
      <c r="S688" s="4">
        <f t="shared" si="92"/>
        <v>0.65069999999999995</v>
      </c>
      <c r="T688" s="4"/>
      <c r="U688" s="31"/>
    </row>
    <row r="689" spans="1:21" x14ac:dyDescent="0.15">
      <c r="A689" s="31">
        <v>115</v>
      </c>
      <c r="B689" s="27" t="s">
        <v>82</v>
      </c>
      <c r="C689" s="1" t="s">
        <v>163</v>
      </c>
      <c r="D689" s="1">
        <v>7</v>
      </c>
      <c r="E689" s="1">
        <v>0.224</v>
      </c>
      <c r="F689" s="1">
        <v>12.58</v>
      </c>
      <c r="G689" s="2">
        <v>2410</v>
      </c>
      <c r="H689" s="4">
        <v>2410</v>
      </c>
      <c r="I689" s="4">
        <v>0</v>
      </c>
      <c r="J689" s="4">
        <v>0</v>
      </c>
      <c r="K689" s="4">
        <f t="shared" si="87"/>
        <v>8.1430000000000007</v>
      </c>
      <c r="L689" s="38">
        <f t="shared" si="93"/>
        <v>6.798</v>
      </c>
      <c r="M689" s="4">
        <v>3.75</v>
      </c>
      <c r="N689" s="4">
        <v>3</v>
      </c>
      <c r="O689" s="4">
        <v>4.8000000000000001E-2</v>
      </c>
      <c r="P689" s="4">
        <f t="shared" si="91"/>
        <v>0.622</v>
      </c>
      <c r="Q689" s="4">
        <f t="shared" si="88"/>
        <v>20</v>
      </c>
      <c r="R689" s="4">
        <f t="shared" si="89"/>
        <v>0.72299999999999998</v>
      </c>
      <c r="S689" s="4">
        <f t="shared" si="92"/>
        <v>0.72299999999999998</v>
      </c>
      <c r="T689" s="4"/>
      <c r="U689" s="31"/>
    </row>
    <row r="690" spans="1:21" x14ac:dyDescent="0.15">
      <c r="A690" s="31">
        <v>116</v>
      </c>
      <c r="B690" s="27" t="s">
        <v>82</v>
      </c>
      <c r="C690" s="1" t="s">
        <v>256</v>
      </c>
      <c r="D690" s="1">
        <v>14</v>
      </c>
      <c r="E690" s="1">
        <v>0.26529999999999998</v>
      </c>
      <c r="F690" s="1">
        <v>13.38</v>
      </c>
      <c r="G690" s="2">
        <v>1810</v>
      </c>
      <c r="H690" s="4">
        <v>1810</v>
      </c>
      <c r="I690" s="4">
        <v>0</v>
      </c>
      <c r="J690" s="4">
        <v>0</v>
      </c>
      <c r="K690" s="4">
        <f t="shared" si="87"/>
        <v>7.3410000000000002</v>
      </c>
      <c r="L690" s="38">
        <f t="shared" si="93"/>
        <v>6.798</v>
      </c>
      <c r="M690" s="4">
        <v>3.75</v>
      </c>
      <c r="N690" s="4">
        <v>3</v>
      </c>
      <c r="O690" s="4">
        <v>4.8000000000000001E-2</v>
      </c>
      <c r="P690" s="4"/>
      <c r="Q690" s="4">
        <f t="shared" si="88"/>
        <v>20.178000000000001</v>
      </c>
      <c r="R690" s="4">
        <f t="shared" si="89"/>
        <v>0.54300000000000004</v>
      </c>
      <c r="S690" s="4">
        <f t="shared" si="92"/>
        <v>0.54300000000000004</v>
      </c>
      <c r="T690" s="4"/>
      <c r="U690" s="31"/>
    </row>
    <row r="691" spans="1:21" x14ac:dyDescent="0.15">
      <c r="A691" s="31">
        <v>117</v>
      </c>
      <c r="B691" s="27" t="s">
        <v>82</v>
      </c>
      <c r="C691" s="1" t="s">
        <v>125</v>
      </c>
      <c r="D691" s="1">
        <v>22</v>
      </c>
      <c r="E691" s="1">
        <v>0.42459999999999998</v>
      </c>
      <c r="F691" s="1">
        <v>8.48</v>
      </c>
      <c r="G691" s="2">
        <v>3854.5</v>
      </c>
      <c r="H691" s="4">
        <v>3430</v>
      </c>
      <c r="I691" s="4">
        <v>424.5</v>
      </c>
      <c r="J691" s="4">
        <v>0</v>
      </c>
      <c r="K691" s="4">
        <f t="shared" si="87"/>
        <v>12.676349999999999</v>
      </c>
      <c r="L691" s="38">
        <f t="shared" si="93"/>
        <v>6.798</v>
      </c>
      <c r="M691" s="4">
        <v>3.75</v>
      </c>
      <c r="N691" s="4">
        <v>3</v>
      </c>
      <c r="O691" s="4">
        <v>4.8000000000000001E-2</v>
      </c>
      <c r="P691" s="4">
        <f t="shared" si="91"/>
        <v>4.7220000000000004</v>
      </c>
      <c r="Q691" s="4">
        <f t="shared" si="88"/>
        <v>20</v>
      </c>
      <c r="R691" s="4">
        <f t="shared" si="89"/>
        <v>1.15635</v>
      </c>
      <c r="S691" s="4">
        <f t="shared" si="92"/>
        <v>1.15635</v>
      </c>
      <c r="T691" s="4"/>
      <c r="U691" s="31"/>
    </row>
    <row r="692" spans="1:21" x14ac:dyDescent="0.15">
      <c r="A692" s="31">
        <v>118</v>
      </c>
      <c r="B692" s="27" t="s">
        <v>82</v>
      </c>
      <c r="C692" s="1" t="s">
        <v>110</v>
      </c>
      <c r="D692" s="1">
        <v>13</v>
      </c>
      <c r="E692" s="1">
        <v>0.39150000000000001</v>
      </c>
      <c r="F692" s="1">
        <v>7.28</v>
      </c>
      <c r="G692" s="2">
        <v>4738.76</v>
      </c>
      <c r="H692" s="4">
        <v>4040</v>
      </c>
      <c r="I692" s="4">
        <v>538.5</v>
      </c>
      <c r="J692" s="4">
        <v>160.26</v>
      </c>
      <c r="K692" s="4">
        <f t="shared" si="87"/>
        <v>14.141628000000001</v>
      </c>
      <c r="L692" s="38">
        <f t="shared" si="93"/>
        <v>6.798</v>
      </c>
      <c r="M692" s="4">
        <v>3.75</v>
      </c>
      <c r="N692" s="4">
        <v>3</v>
      </c>
      <c r="O692" s="4">
        <v>4.8000000000000001E-2</v>
      </c>
      <c r="P692" s="4">
        <f t="shared" si="91"/>
        <v>5.9219999999999997</v>
      </c>
      <c r="Q692" s="4">
        <f t="shared" si="88"/>
        <v>20</v>
      </c>
      <c r="R692" s="4">
        <f t="shared" si="89"/>
        <v>1.4216279999999999</v>
      </c>
      <c r="S692" s="4">
        <f t="shared" si="92"/>
        <v>1.4216279999999999</v>
      </c>
      <c r="T692" s="4"/>
      <c r="U692" s="31"/>
    </row>
    <row r="693" spans="1:21" x14ac:dyDescent="0.15">
      <c r="A693" s="31">
        <v>119</v>
      </c>
      <c r="B693" s="27" t="s">
        <v>82</v>
      </c>
      <c r="C693" s="1" t="s">
        <v>97</v>
      </c>
      <c r="D693" s="1">
        <v>10</v>
      </c>
      <c r="E693" s="1">
        <v>0.18490000000000001</v>
      </c>
      <c r="F693" s="1">
        <v>5.58</v>
      </c>
      <c r="G693" s="2">
        <v>1500</v>
      </c>
      <c r="H693" s="4">
        <v>1500</v>
      </c>
      <c r="I693" s="4">
        <v>0</v>
      </c>
      <c r="J693" s="4">
        <v>0</v>
      </c>
      <c r="K693" s="4">
        <f t="shared" si="87"/>
        <v>14.87</v>
      </c>
      <c r="L693" s="38">
        <f t="shared" si="93"/>
        <v>6.798</v>
      </c>
      <c r="M693" s="4">
        <v>3.75</v>
      </c>
      <c r="N693" s="4">
        <v>3</v>
      </c>
      <c r="O693" s="4">
        <v>4.8000000000000001E-2</v>
      </c>
      <c r="P693" s="4">
        <f t="shared" si="91"/>
        <v>7.6219999999999999</v>
      </c>
      <c r="Q693" s="4">
        <f t="shared" si="88"/>
        <v>20</v>
      </c>
      <c r="R693" s="4">
        <f t="shared" si="89"/>
        <v>0.45</v>
      </c>
      <c r="S693" s="4">
        <f t="shared" si="92"/>
        <v>0.45</v>
      </c>
      <c r="T693" s="4"/>
      <c r="U693" s="31"/>
    </row>
    <row r="694" spans="1:21" x14ac:dyDescent="0.15">
      <c r="A694" s="31">
        <v>120</v>
      </c>
      <c r="B694" s="27" t="s">
        <v>82</v>
      </c>
      <c r="C694" s="1" t="s">
        <v>322</v>
      </c>
      <c r="D694" s="1">
        <v>22</v>
      </c>
      <c r="E694" s="1">
        <v>0.41439999999999999</v>
      </c>
      <c r="F694" s="1">
        <v>17.88</v>
      </c>
      <c r="G694" s="2">
        <v>3860.5</v>
      </c>
      <c r="H694" s="4">
        <v>3530</v>
      </c>
      <c r="I694" s="4">
        <v>205.5</v>
      </c>
      <c r="J694" s="4">
        <v>125</v>
      </c>
      <c r="K694" s="4">
        <f t="shared" si="87"/>
        <v>7.9561500000000001</v>
      </c>
      <c r="L694" s="38">
        <f t="shared" si="93"/>
        <v>6.798</v>
      </c>
      <c r="M694" s="4">
        <v>3.75</v>
      </c>
      <c r="N694" s="4">
        <v>3</v>
      </c>
      <c r="O694" s="4">
        <v>4.8000000000000001E-2</v>
      </c>
      <c r="P694" s="4"/>
      <c r="Q694" s="4">
        <f t="shared" si="88"/>
        <v>24.678000000000001</v>
      </c>
      <c r="R694" s="4">
        <f t="shared" si="89"/>
        <v>1.15815</v>
      </c>
      <c r="S694" s="4">
        <f t="shared" si="92"/>
        <v>1.15815</v>
      </c>
      <c r="T694" s="4"/>
      <c r="U694" s="31"/>
    </row>
    <row r="695" spans="1:21" x14ac:dyDescent="0.15">
      <c r="A695" s="31">
        <v>121</v>
      </c>
      <c r="B695" s="27" t="s">
        <v>82</v>
      </c>
      <c r="C695" s="1" t="s">
        <v>137</v>
      </c>
      <c r="D695" s="1">
        <v>8</v>
      </c>
      <c r="E695" s="1">
        <v>0.1434</v>
      </c>
      <c r="F695" s="1">
        <v>9.48</v>
      </c>
      <c r="G695" s="2">
        <v>2501.9699999999998</v>
      </c>
      <c r="H695" s="4">
        <v>2170</v>
      </c>
      <c r="I695" s="4">
        <v>294</v>
      </c>
      <c r="J695" s="4">
        <v>37.97</v>
      </c>
      <c r="K695" s="4">
        <f t="shared" si="87"/>
        <v>11.270591</v>
      </c>
      <c r="L695" s="38">
        <f t="shared" si="93"/>
        <v>6.798</v>
      </c>
      <c r="M695" s="4">
        <v>3.75</v>
      </c>
      <c r="N695" s="4">
        <v>3</v>
      </c>
      <c r="O695" s="4">
        <v>4.8000000000000001E-2</v>
      </c>
      <c r="P695" s="4">
        <f t="shared" si="91"/>
        <v>3.722</v>
      </c>
      <c r="Q695" s="4">
        <f t="shared" si="88"/>
        <v>20</v>
      </c>
      <c r="R695" s="4">
        <f t="shared" si="89"/>
        <v>0.75059100000000001</v>
      </c>
      <c r="S695" s="4">
        <f t="shared" si="92"/>
        <v>0.75059100000000001</v>
      </c>
      <c r="T695" s="4"/>
      <c r="U695" s="31"/>
    </row>
    <row r="696" spans="1:21" x14ac:dyDescent="0.15">
      <c r="A696" s="31">
        <v>122</v>
      </c>
      <c r="B696" s="27" t="s">
        <v>868</v>
      </c>
      <c r="C696" s="1" t="s">
        <v>869</v>
      </c>
      <c r="D696" s="1">
        <v>12</v>
      </c>
      <c r="E696" s="1">
        <v>0.24</v>
      </c>
      <c r="F696" s="1">
        <v>309.29000000000002</v>
      </c>
      <c r="G696" s="2">
        <v>800</v>
      </c>
      <c r="H696" s="4">
        <v>800</v>
      </c>
      <c r="I696" s="4">
        <v>0</v>
      </c>
      <c r="J696" s="4">
        <v>0</v>
      </c>
      <c r="K696" s="4">
        <f t="shared" si="87"/>
        <v>6.8780000000000001</v>
      </c>
      <c r="L696" s="38">
        <f t="shared" si="93"/>
        <v>6.798</v>
      </c>
      <c r="M696" s="4">
        <v>3.75</v>
      </c>
      <c r="N696" s="4">
        <v>3</v>
      </c>
      <c r="O696" s="4">
        <v>4.8000000000000001E-2</v>
      </c>
      <c r="P696" s="4"/>
      <c r="Q696" s="4">
        <f t="shared" si="88"/>
        <v>316.08800000000002</v>
      </c>
      <c r="R696" s="4">
        <f t="shared" si="89"/>
        <v>0.08</v>
      </c>
      <c r="S696" s="4"/>
      <c r="T696" s="4">
        <f t="shared" si="90"/>
        <v>0.08</v>
      </c>
      <c r="U696" s="31"/>
    </row>
    <row r="697" spans="1:21" x14ac:dyDescent="0.15">
      <c r="A697" s="31">
        <v>123</v>
      </c>
      <c r="B697" s="27" t="s">
        <v>868</v>
      </c>
      <c r="C697" s="1" t="s">
        <v>870</v>
      </c>
      <c r="D697" s="1">
        <v>15</v>
      </c>
      <c r="E697" s="1">
        <v>0.15</v>
      </c>
      <c r="F697" s="1">
        <v>84</v>
      </c>
      <c r="G697" s="2">
        <v>300</v>
      </c>
      <c r="H697" s="4">
        <v>300</v>
      </c>
      <c r="I697" s="4">
        <v>0</v>
      </c>
      <c r="J697" s="4">
        <v>0</v>
      </c>
      <c r="K697" s="4">
        <f t="shared" si="87"/>
        <v>6.8280000000000003</v>
      </c>
      <c r="L697" s="38">
        <f t="shared" si="93"/>
        <v>6.798</v>
      </c>
      <c r="M697" s="4">
        <v>3.75</v>
      </c>
      <c r="N697" s="4">
        <v>3</v>
      </c>
      <c r="O697" s="4">
        <v>4.8000000000000001E-2</v>
      </c>
      <c r="P697" s="4"/>
      <c r="Q697" s="4">
        <f t="shared" si="88"/>
        <v>90.798000000000002</v>
      </c>
      <c r="R697" s="4">
        <f t="shared" si="89"/>
        <v>0.03</v>
      </c>
      <c r="S697" s="4"/>
      <c r="T697" s="4">
        <f t="shared" si="90"/>
        <v>0.03</v>
      </c>
      <c r="U697" s="31"/>
    </row>
    <row r="698" spans="1:21" x14ac:dyDescent="0.15">
      <c r="A698" s="31">
        <v>124</v>
      </c>
      <c r="B698" s="27" t="s">
        <v>868</v>
      </c>
      <c r="C698" s="1" t="s">
        <v>871</v>
      </c>
      <c r="D698" s="1">
        <v>14</v>
      </c>
      <c r="E698" s="1">
        <v>0.21</v>
      </c>
      <c r="F698" s="1">
        <v>60.27</v>
      </c>
      <c r="G698" s="2">
        <v>1200</v>
      </c>
      <c r="H698" s="4">
        <v>1200</v>
      </c>
      <c r="I698" s="4">
        <v>0</v>
      </c>
      <c r="J698" s="4">
        <v>0</v>
      </c>
      <c r="K698" s="4">
        <f t="shared" si="87"/>
        <v>6.9180000000000001</v>
      </c>
      <c r="L698" s="38">
        <f t="shared" si="93"/>
        <v>6.798</v>
      </c>
      <c r="M698" s="4">
        <v>3.75</v>
      </c>
      <c r="N698" s="4">
        <v>3</v>
      </c>
      <c r="O698" s="4">
        <v>4.8000000000000001E-2</v>
      </c>
      <c r="P698" s="4"/>
      <c r="Q698" s="4">
        <f t="shared" si="88"/>
        <v>67.067999999999998</v>
      </c>
      <c r="R698" s="4">
        <f t="shared" si="89"/>
        <v>0.12</v>
      </c>
      <c r="S698" s="4"/>
      <c r="T698" s="4">
        <f t="shared" si="90"/>
        <v>0.12</v>
      </c>
      <c r="U698" s="31"/>
    </row>
    <row r="699" spans="1:21" x14ac:dyDescent="0.15">
      <c r="A699" s="31">
        <v>125</v>
      </c>
      <c r="B699" s="27" t="s">
        <v>868</v>
      </c>
      <c r="C699" s="1" t="s">
        <v>872</v>
      </c>
      <c r="D699" s="1">
        <v>13</v>
      </c>
      <c r="E699" s="1">
        <v>0.15</v>
      </c>
      <c r="F699" s="1">
        <v>31.41</v>
      </c>
      <c r="G699" s="2">
        <v>700</v>
      </c>
      <c r="H699" s="4">
        <v>700</v>
      </c>
      <c r="I699" s="4">
        <v>0</v>
      </c>
      <c r="J699" s="4">
        <v>0</v>
      </c>
      <c r="K699" s="4">
        <f t="shared" si="87"/>
        <v>7.008</v>
      </c>
      <c r="L699" s="38">
        <f t="shared" si="93"/>
        <v>6.798</v>
      </c>
      <c r="M699" s="4">
        <v>3.75</v>
      </c>
      <c r="N699" s="4">
        <v>3</v>
      </c>
      <c r="O699" s="4">
        <v>4.8000000000000001E-2</v>
      </c>
      <c r="P699" s="4"/>
      <c r="Q699" s="4">
        <f t="shared" si="88"/>
        <v>38.207999999999998</v>
      </c>
      <c r="R699" s="4">
        <f t="shared" si="89"/>
        <v>0.21</v>
      </c>
      <c r="S699" s="4">
        <f t="shared" si="92"/>
        <v>0.21</v>
      </c>
      <c r="T699" s="4"/>
      <c r="U699" s="31"/>
    </row>
    <row r="700" spans="1:21" x14ac:dyDescent="0.15">
      <c r="A700" s="31">
        <v>126</v>
      </c>
      <c r="B700" s="27" t="s">
        <v>868</v>
      </c>
      <c r="C700" s="1" t="s">
        <v>873</v>
      </c>
      <c r="D700" s="1">
        <v>18</v>
      </c>
      <c r="E700" s="1">
        <v>0.22</v>
      </c>
      <c r="F700" s="1">
        <v>521.17999999999995</v>
      </c>
      <c r="G700" s="2">
        <v>1000</v>
      </c>
      <c r="H700" s="4">
        <v>1000</v>
      </c>
      <c r="I700" s="4">
        <v>0</v>
      </c>
      <c r="J700" s="4">
        <v>0</v>
      </c>
      <c r="K700" s="4">
        <f t="shared" si="87"/>
        <v>6.8979999999999997</v>
      </c>
      <c r="L700" s="38">
        <f t="shared" si="93"/>
        <v>6.798</v>
      </c>
      <c r="M700" s="4">
        <v>3.75</v>
      </c>
      <c r="N700" s="4">
        <v>3</v>
      </c>
      <c r="O700" s="4">
        <v>4.8000000000000001E-2</v>
      </c>
      <c r="P700" s="4"/>
      <c r="Q700" s="4">
        <f t="shared" si="88"/>
        <v>527.97799999999995</v>
      </c>
      <c r="R700" s="4">
        <f t="shared" si="89"/>
        <v>0.1</v>
      </c>
      <c r="S700" s="4"/>
      <c r="T700" s="4">
        <f t="shared" si="90"/>
        <v>0.1</v>
      </c>
      <c r="U700" s="31"/>
    </row>
    <row r="701" spans="1:21" x14ac:dyDescent="0.15">
      <c r="A701" s="31">
        <v>127</v>
      </c>
      <c r="B701" s="27" t="s">
        <v>868</v>
      </c>
      <c r="C701" s="1" t="s">
        <v>874</v>
      </c>
      <c r="D701" s="1">
        <v>12</v>
      </c>
      <c r="E701" s="1">
        <v>0.14000000000000001</v>
      </c>
      <c r="F701" s="1">
        <v>136.94</v>
      </c>
      <c r="G701" s="2">
        <v>600</v>
      </c>
      <c r="H701" s="4">
        <v>600</v>
      </c>
      <c r="I701" s="4">
        <v>0</v>
      </c>
      <c r="J701" s="4">
        <v>0</v>
      </c>
      <c r="K701" s="4">
        <f t="shared" si="87"/>
        <v>6.8579999999999997</v>
      </c>
      <c r="L701" s="38">
        <f t="shared" si="93"/>
        <v>6.798</v>
      </c>
      <c r="M701" s="4">
        <v>3.75</v>
      </c>
      <c r="N701" s="4">
        <v>3</v>
      </c>
      <c r="O701" s="4">
        <v>4.8000000000000001E-2</v>
      </c>
      <c r="P701" s="4"/>
      <c r="Q701" s="4">
        <f t="shared" si="88"/>
        <v>143.738</v>
      </c>
      <c r="R701" s="4">
        <f t="shared" si="89"/>
        <v>0.06</v>
      </c>
      <c r="S701" s="4"/>
      <c r="T701" s="4">
        <f t="shared" si="90"/>
        <v>0.06</v>
      </c>
      <c r="U701" s="31"/>
    </row>
    <row r="702" spans="1:21" x14ac:dyDescent="0.15">
      <c r="A702" s="31">
        <v>128</v>
      </c>
      <c r="B702" s="27" t="s">
        <v>868</v>
      </c>
      <c r="C702" s="1" t="s">
        <v>471</v>
      </c>
      <c r="D702" s="1">
        <v>17</v>
      </c>
      <c r="E702" s="1">
        <v>0.17</v>
      </c>
      <c r="F702" s="1">
        <v>106.26</v>
      </c>
      <c r="G702" s="2">
        <v>400</v>
      </c>
      <c r="H702" s="4">
        <v>400</v>
      </c>
      <c r="I702" s="4">
        <v>0</v>
      </c>
      <c r="J702" s="4">
        <v>0</v>
      </c>
      <c r="K702" s="4">
        <f t="shared" si="87"/>
        <v>6.8380000000000001</v>
      </c>
      <c r="L702" s="38">
        <f t="shared" si="93"/>
        <v>6.798</v>
      </c>
      <c r="M702" s="4">
        <v>3.75</v>
      </c>
      <c r="N702" s="4">
        <v>3</v>
      </c>
      <c r="O702" s="4">
        <v>4.8000000000000001E-2</v>
      </c>
      <c r="P702" s="4"/>
      <c r="Q702" s="4">
        <f t="shared" si="88"/>
        <v>113.05800000000001</v>
      </c>
      <c r="R702" s="4">
        <f t="shared" si="89"/>
        <v>0.04</v>
      </c>
      <c r="S702" s="4"/>
      <c r="T702" s="4">
        <f t="shared" si="90"/>
        <v>0.04</v>
      </c>
      <c r="U702" s="31"/>
    </row>
    <row r="703" spans="1:21" x14ac:dyDescent="0.15">
      <c r="A703" s="31">
        <v>129</v>
      </c>
      <c r="B703" s="27" t="s">
        <v>87</v>
      </c>
      <c r="C703" s="1" t="s">
        <v>875</v>
      </c>
      <c r="D703" s="1">
        <v>10</v>
      </c>
      <c r="E703" s="1">
        <v>0.1797</v>
      </c>
      <c r="F703" s="1">
        <v>23.21</v>
      </c>
      <c r="G703" s="2">
        <v>11814</v>
      </c>
      <c r="H703" s="4">
        <v>2800</v>
      </c>
      <c r="I703" s="4">
        <v>0</v>
      </c>
      <c r="J703" s="4">
        <v>9014</v>
      </c>
      <c r="K703" s="4">
        <f t="shared" si="87"/>
        <v>10.3422</v>
      </c>
      <c r="L703" s="38">
        <f t="shared" si="93"/>
        <v>6.798</v>
      </c>
      <c r="M703" s="4">
        <v>3.75</v>
      </c>
      <c r="N703" s="4">
        <v>3</v>
      </c>
      <c r="O703" s="4">
        <v>4.8000000000000001E-2</v>
      </c>
      <c r="P703" s="4"/>
      <c r="Q703" s="4">
        <f t="shared" si="88"/>
        <v>30.007999999999999</v>
      </c>
      <c r="R703" s="4">
        <f t="shared" si="89"/>
        <v>3.5442</v>
      </c>
      <c r="S703" s="4">
        <f t="shared" si="92"/>
        <v>3.5442</v>
      </c>
      <c r="T703" s="4"/>
      <c r="U703" s="31"/>
    </row>
    <row r="704" spans="1:21" x14ac:dyDescent="0.15">
      <c r="A704" s="31">
        <v>130</v>
      </c>
      <c r="B704" s="27" t="s">
        <v>87</v>
      </c>
      <c r="C704" s="1" t="s">
        <v>876</v>
      </c>
      <c r="D704" s="1">
        <v>9</v>
      </c>
      <c r="E704" s="1">
        <v>0.1633</v>
      </c>
      <c r="F704" s="1">
        <v>21.64</v>
      </c>
      <c r="G704" s="2">
        <v>3309</v>
      </c>
      <c r="H704" s="4">
        <v>1810</v>
      </c>
      <c r="I704" s="4">
        <v>0</v>
      </c>
      <c r="J704" s="4">
        <v>1499</v>
      </c>
      <c r="K704" s="4">
        <f t="shared" si="87"/>
        <v>7.7907000000000002</v>
      </c>
      <c r="L704" s="38">
        <f t="shared" si="93"/>
        <v>6.798</v>
      </c>
      <c r="M704" s="4">
        <v>3.75</v>
      </c>
      <c r="N704" s="4">
        <v>3</v>
      </c>
      <c r="O704" s="4">
        <v>4.8000000000000001E-2</v>
      </c>
      <c r="P704" s="4"/>
      <c r="Q704" s="4">
        <f t="shared" si="88"/>
        <v>28.437999999999999</v>
      </c>
      <c r="R704" s="4">
        <f t="shared" si="89"/>
        <v>0.99270000000000003</v>
      </c>
      <c r="S704" s="4">
        <f t="shared" si="92"/>
        <v>0.99270000000000003</v>
      </c>
      <c r="T704" s="4"/>
      <c r="U704" s="31"/>
    </row>
    <row r="705" spans="1:21" x14ac:dyDescent="0.15">
      <c r="A705" s="31">
        <v>131</v>
      </c>
      <c r="B705" s="27" t="s">
        <v>87</v>
      </c>
      <c r="C705" s="1" t="s">
        <v>877</v>
      </c>
      <c r="D705" s="1">
        <v>8</v>
      </c>
      <c r="E705" s="1">
        <v>0.13800000000000001</v>
      </c>
      <c r="F705" s="1">
        <v>22.68</v>
      </c>
      <c r="G705" s="2">
        <v>3703</v>
      </c>
      <c r="H705" s="4">
        <v>800</v>
      </c>
      <c r="I705" s="4">
        <v>549</v>
      </c>
      <c r="J705" s="4">
        <v>2354</v>
      </c>
      <c r="K705" s="4">
        <f t="shared" si="87"/>
        <v>7.9089</v>
      </c>
      <c r="L705" s="38">
        <f t="shared" si="93"/>
        <v>6.798</v>
      </c>
      <c r="M705" s="4">
        <v>3.75</v>
      </c>
      <c r="N705" s="4">
        <v>3</v>
      </c>
      <c r="O705" s="4">
        <v>4.8000000000000001E-2</v>
      </c>
      <c r="P705" s="4"/>
      <c r="Q705" s="4">
        <f t="shared" si="88"/>
        <v>29.478000000000002</v>
      </c>
      <c r="R705" s="4">
        <f t="shared" si="89"/>
        <v>1.1109</v>
      </c>
      <c r="S705" s="4">
        <f t="shared" si="92"/>
        <v>1.1109</v>
      </c>
      <c r="T705" s="4"/>
      <c r="U705" s="31"/>
    </row>
    <row r="706" spans="1:21" x14ac:dyDescent="0.15">
      <c r="A706" s="31">
        <v>132</v>
      </c>
      <c r="B706" s="27" t="s">
        <v>87</v>
      </c>
      <c r="C706" s="1" t="s">
        <v>360</v>
      </c>
      <c r="D706" s="1">
        <v>4</v>
      </c>
      <c r="E706" s="1">
        <v>6.3899999999999998E-2</v>
      </c>
      <c r="F706" s="1">
        <v>19.989999999999998</v>
      </c>
      <c r="G706" s="2">
        <v>1266</v>
      </c>
      <c r="H706" s="4">
        <v>630</v>
      </c>
      <c r="I706" s="4">
        <v>636</v>
      </c>
      <c r="J706" s="4">
        <v>0</v>
      </c>
      <c r="K706" s="4">
        <f t="shared" si="87"/>
        <v>7.1778000000000004</v>
      </c>
      <c r="L706" s="38">
        <f t="shared" si="93"/>
        <v>6.798</v>
      </c>
      <c r="M706" s="4">
        <v>3.75</v>
      </c>
      <c r="N706" s="4">
        <v>3</v>
      </c>
      <c r="O706" s="4">
        <v>4.8000000000000001E-2</v>
      </c>
      <c r="P706" s="4"/>
      <c r="Q706" s="4">
        <f t="shared" si="88"/>
        <v>26.788</v>
      </c>
      <c r="R706" s="4">
        <f t="shared" si="89"/>
        <v>0.37980000000000003</v>
      </c>
      <c r="S706" s="4">
        <f t="shared" si="92"/>
        <v>0.37980000000000003</v>
      </c>
      <c r="T706" s="4"/>
      <c r="U706" s="31"/>
    </row>
    <row r="707" spans="1:21" x14ac:dyDescent="0.15">
      <c r="A707" s="31">
        <v>133</v>
      </c>
      <c r="B707" s="27" t="s">
        <v>87</v>
      </c>
      <c r="C707" s="1" t="s">
        <v>878</v>
      </c>
      <c r="D707" s="1">
        <v>16</v>
      </c>
      <c r="E707" s="1">
        <v>0.4451</v>
      </c>
      <c r="F707" s="1">
        <v>30.26</v>
      </c>
      <c r="G707" s="2">
        <v>8318</v>
      </c>
      <c r="H707" s="4">
        <v>4290</v>
      </c>
      <c r="I707" s="4">
        <v>1659</v>
      </c>
      <c r="J707" s="4">
        <v>2369</v>
      </c>
      <c r="K707" s="4">
        <f t="shared" si="87"/>
        <v>9.2934000000000001</v>
      </c>
      <c r="L707" s="38">
        <f t="shared" si="93"/>
        <v>6.798</v>
      </c>
      <c r="M707" s="4">
        <v>3.75</v>
      </c>
      <c r="N707" s="4">
        <v>3</v>
      </c>
      <c r="O707" s="4">
        <v>4.8000000000000001E-2</v>
      </c>
      <c r="P707" s="4"/>
      <c r="Q707" s="4">
        <f t="shared" si="88"/>
        <v>37.058</v>
      </c>
      <c r="R707" s="4">
        <f t="shared" si="89"/>
        <v>2.4954000000000001</v>
      </c>
      <c r="S707" s="4">
        <f t="shared" si="92"/>
        <v>2.4954000000000001</v>
      </c>
      <c r="T707" s="4"/>
      <c r="U707" s="31"/>
    </row>
    <row r="708" spans="1:21" x14ac:dyDescent="0.15">
      <c r="A708" s="31">
        <v>134</v>
      </c>
      <c r="B708" s="27" t="s">
        <v>87</v>
      </c>
      <c r="C708" s="1" t="s">
        <v>258</v>
      </c>
      <c r="D708" s="1">
        <v>4</v>
      </c>
      <c r="E708" s="1">
        <v>0.1298</v>
      </c>
      <c r="F708" s="1">
        <v>13.53</v>
      </c>
      <c r="G708" s="2">
        <v>3009.5</v>
      </c>
      <c r="H708" s="4">
        <v>810</v>
      </c>
      <c r="I708" s="4">
        <v>1150.5</v>
      </c>
      <c r="J708" s="4">
        <v>1049</v>
      </c>
      <c r="K708" s="4">
        <f t="shared" si="87"/>
        <v>7.70085</v>
      </c>
      <c r="L708" s="38">
        <f t="shared" si="93"/>
        <v>6.798</v>
      </c>
      <c r="M708" s="4">
        <v>3.75</v>
      </c>
      <c r="N708" s="4">
        <v>3</v>
      </c>
      <c r="O708" s="4">
        <v>4.8000000000000001E-2</v>
      </c>
      <c r="P708" s="4"/>
      <c r="Q708" s="4">
        <f t="shared" si="88"/>
        <v>20.327999999999999</v>
      </c>
      <c r="R708" s="4">
        <f t="shared" si="89"/>
        <v>0.90285000000000004</v>
      </c>
      <c r="S708" s="4">
        <f t="shared" si="92"/>
        <v>0.90285000000000004</v>
      </c>
      <c r="T708" s="4"/>
      <c r="U708" s="31"/>
    </row>
    <row r="709" spans="1:21" x14ac:dyDescent="0.15">
      <c r="A709" s="31">
        <v>135</v>
      </c>
      <c r="B709" s="27" t="s">
        <v>87</v>
      </c>
      <c r="C709" s="1" t="s">
        <v>116</v>
      </c>
      <c r="D709" s="1">
        <v>4</v>
      </c>
      <c r="E709" s="1">
        <v>0.13819999999999999</v>
      </c>
      <c r="F709" s="1">
        <v>7.72</v>
      </c>
      <c r="G709" s="2">
        <v>945.5</v>
      </c>
      <c r="H709" s="4">
        <v>770</v>
      </c>
      <c r="I709" s="4">
        <v>175.5</v>
      </c>
      <c r="J709" s="4">
        <v>0</v>
      </c>
      <c r="K709" s="4">
        <f t="shared" si="87"/>
        <v>12.563650000000001</v>
      </c>
      <c r="L709" s="38">
        <f t="shared" si="93"/>
        <v>6.798</v>
      </c>
      <c r="M709" s="4">
        <v>3.75</v>
      </c>
      <c r="N709" s="4">
        <v>3</v>
      </c>
      <c r="O709" s="4">
        <v>4.8000000000000001E-2</v>
      </c>
      <c r="P709" s="4">
        <f t="shared" si="91"/>
        <v>5.4820000000000002</v>
      </c>
      <c r="Q709" s="4">
        <f t="shared" si="88"/>
        <v>20</v>
      </c>
      <c r="R709" s="4">
        <f t="shared" si="89"/>
        <v>0.28365000000000001</v>
      </c>
      <c r="S709" s="4">
        <f t="shared" si="92"/>
        <v>0.28365000000000001</v>
      </c>
      <c r="T709" s="4"/>
      <c r="U709" s="31"/>
    </row>
    <row r="710" spans="1:21" x14ac:dyDescent="0.15">
      <c r="A710" s="31">
        <v>136</v>
      </c>
      <c r="B710" s="27" t="s">
        <v>87</v>
      </c>
      <c r="C710" s="1" t="s">
        <v>98</v>
      </c>
      <c r="D710" s="1">
        <v>13</v>
      </c>
      <c r="E710" s="1">
        <v>0.27300000000000002</v>
      </c>
      <c r="F710" s="1">
        <v>5.59</v>
      </c>
      <c r="G710" s="2">
        <v>2949</v>
      </c>
      <c r="H710" s="4">
        <v>1102</v>
      </c>
      <c r="I710" s="4">
        <v>1053</v>
      </c>
      <c r="J710" s="4">
        <v>794</v>
      </c>
      <c r="K710" s="4">
        <f t="shared" si="87"/>
        <v>15.294700000000001</v>
      </c>
      <c r="L710" s="38">
        <f t="shared" si="93"/>
        <v>6.798</v>
      </c>
      <c r="M710" s="4">
        <v>3.75</v>
      </c>
      <c r="N710" s="4">
        <v>3</v>
      </c>
      <c r="O710" s="4">
        <v>4.8000000000000001E-2</v>
      </c>
      <c r="P710" s="4">
        <f t="shared" si="91"/>
        <v>7.6120000000000001</v>
      </c>
      <c r="Q710" s="4">
        <f t="shared" si="88"/>
        <v>20</v>
      </c>
      <c r="R710" s="4">
        <f t="shared" si="89"/>
        <v>0.88470000000000004</v>
      </c>
      <c r="S710" s="4">
        <f t="shared" si="92"/>
        <v>0.88470000000000004</v>
      </c>
      <c r="T710" s="4"/>
      <c r="U710" s="31"/>
    </row>
    <row r="711" spans="1:21" x14ac:dyDescent="0.15">
      <c r="A711" s="31">
        <v>137</v>
      </c>
      <c r="B711" s="27" t="s">
        <v>87</v>
      </c>
      <c r="C711" s="1" t="s">
        <v>88</v>
      </c>
      <c r="D711" s="1">
        <v>13</v>
      </c>
      <c r="E711" s="1">
        <v>0.27400000000000002</v>
      </c>
      <c r="F711" s="1">
        <v>5.14</v>
      </c>
      <c r="G711" s="2">
        <v>3752</v>
      </c>
      <c r="H711" s="4">
        <v>1200</v>
      </c>
      <c r="I711" s="4">
        <v>1923</v>
      </c>
      <c r="J711" s="4">
        <v>629</v>
      </c>
      <c r="K711" s="4">
        <f t="shared" si="87"/>
        <v>15.9856</v>
      </c>
      <c r="L711" s="38">
        <f t="shared" si="93"/>
        <v>6.798</v>
      </c>
      <c r="M711" s="4">
        <v>3.75</v>
      </c>
      <c r="N711" s="4">
        <v>3</v>
      </c>
      <c r="O711" s="4">
        <v>4.8000000000000001E-2</v>
      </c>
      <c r="P711" s="4">
        <f t="shared" si="91"/>
        <v>8.0619999999999994</v>
      </c>
      <c r="Q711" s="4">
        <f t="shared" si="88"/>
        <v>20</v>
      </c>
      <c r="R711" s="4">
        <f t="shared" si="89"/>
        <v>1.1255999999999999</v>
      </c>
      <c r="S711" s="4">
        <f t="shared" si="92"/>
        <v>1.1255999999999999</v>
      </c>
      <c r="T711" s="4"/>
      <c r="U711" s="31"/>
    </row>
    <row r="712" spans="1:21" x14ac:dyDescent="0.15">
      <c r="A712" s="31">
        <v>138</v>
      </c>
      <c r="B712" s="27" t="s">
        <v>87</v>
      </c>
      <c r="C712" s="1" t="s">
        <v>879</v>
      </c>
      <c r="D712" s="1">
        <v>8</v>
      </c>
      <c r="E712" s="1">
        <v>0.13569999999999999</v>
      </c>
      <c r="F712" s="1">
        <v>35.630000000000003</v>
      </c>
      <c r="G712" s="2">
        <v>5739</v>
      </c>
      <c r="H712" s="4">
        <v>1540</v>
      </c>
      <c r="I712" s="4">
        <v>0</v>
      </c>
      <c r="J712" s="4">
        <v>4199</v>
      </c>
      <c r="K712" s="4">
        <f t="shared" si="87"/>
        <v>8.5197000000000003</v>
      </c>
      <c r="L712" s="38">
        <f t="shared" si="93"/>
        <v>6.798</v>
      </c>
      <c r="M712" s="4">
        <v>3.75</v>
      </c>
      <c r="N712" s="4">
        <v>3</v>
      </c>
      <c r="O712" s="4">
        <v>4.8000000000000001E-2</v>
      </c>
      <c r="P712" s="4"/>
      <c r="Q712" s="4">
        <f t="shared" si="88"/>
        <v>42.427999999999997</v>
      </c>
      <c r="R712" s="4">
        <f t="shared" si="89"/>
        <v>1.7217</v>
      </c>
      <c r="S712" s="4">
        <f t="shared" si="92"/>
        <v>1.7217</v>
      </c>
      <c r="T712" s="4"/>
      <c r="U712" s="31"/>
    </row>
    <row r="713" spans="1:21" x14ac:dyDescent="0.15">
      <c r="A713" s="31">
        <v>139</v>
      </c>
      <c r="B713" s="27" t="s">
        <v>87</v>
      </c>
      <c r="C713" s="1" t="s">
        <v>319</v>
      </c>
      <c r="D713" s="1">
        <v>15</v>
      </c>
      <c r="E713" s="1">
        <v>0.36890000000000001</v>
      </c>
      <c r="F713" s="1">
        <v>17.27</v>
      </c>
      <c r="G713" s="2">
        <v>5528</v>
      </c>
      <c r="H713" s="4">
        <v>3195</v>
      </c>
      <c r="I713" s="4">
        <v>954</v>
      </c>
      <c r="J713" s="4">
        <v>1379</v>
      </c>
      <c r="K713" s="4">
        <f t="shared" si="87"/>
        <v>8.4564000000000004</v>
      </c>
      <c r="L713" s="38">
        <f t="shared" si="93"/>
        <v>6.798</v>
      </c>
      <c r="M713" s="4">
        <v>3.75</v>
      </c>
      <c r="N713" s="4">
        <v>3</v>
      </c>
      <c r="O713" s="4">
        <v>4.8000000000000001E-2</v>
      </c>
      <c r="P713" s="4"/>
      <c r="Q713" s="4">
        <f t="shared" si="88"/>
        <v>24.068000000000001</v>
      </c>
      <c r="R713" s="4">
        <f t="shared" si="89"/>
        <v>1.6584000000000001</v>
      </c>
      <c r="S713" s="4">
        <f t="shared" si="92"/>
        <v>1.6584000000000001</v>
      </c>
      <c r="T713" s="4"/>
      <c r="U713" s="31"/>
    </row>
    <row r="714" spans="1:21" x14ac:dyDescent="0.15">
      <c r="A714" s="31">
        <v>140</v>
      </c>
      <c r="B714" s="27" t="s">
        <v>87</v>
      </c>
      <c r="C714" s="1" t="s">
        <v>880</v>
      </c>
      <c r="D714" s="1">
        <v>9</v>
      </c>
      <c r="E714" s="1">
        <v>0.1875</v>
      </c>
      <c r="F714" s="1">
        <v>48.64</v>
      </c>
      <c r="G714" s="2">
        <v>2201</v>
      </c>
      <c r="H714" s="4">
        <v>1322</v>
      </c>
      <c r="I714" s="4">
        <v>879</v>
      </c>
      <c r="J714" s="4">
        <v>0</v>
      </c>
      <c r="K714" s="4">
        <f t="shared" ref="K714:K777" si="94">+L714+P714+R714</f>
        <v>7.0180999999999996</v>
      </c>
      <c r="L714" s="38">
        <f t="shared" si="93"/>
        <v>6.798</v>
      </c>
      <c r="M714" s="4">
        <v>3.75</v>
      </c>
      <c r="N714" s="4">
        <v>3</v>
      </c>
      <c r="O714" s="4">
        <v>4.8000000000000001E-2</v>
      </c>
      <c r="P714" s="4"/>
      <c r="Q714" s="4">
        <f t="shared" ref="Q714:Q777" si="95">+L714+P714+F714</f>
        <v>55.438000000000002</v>
      </c>
      <c r="R714" s="4">
        <f t="shared" ref="R714:R777" si="96">+S714+T714</f>
        <v>0.22009999999999999</v>
      </c>
      <c r="S714" s="4"/>
      <c r="T714" s="4">
        <f t="shared" ref="T714:T742" si="97">0.0001*G714</f>
        <v>0.22009999999999999</v>
      </c>
      <c r="U714" s="31"/>
    </row>
    <row r="715" spans="1:21" x14ac:dyDescent="0.15">
      <c r="A715" s="31">
        <v>141</v>
      </c>
      <c r="B715" s="27" t="s">
        <v>87</v>
      </c>
      <c r="C715" s="1" t="s">
        <v>881</v>
      </c>
      <c r="D715" s="1">
        <v>7</v>
      </c>
      <c r="E715" s="1">
        <v>0.13850000000000001</v>
      </c>
      <c r="F715" s="1">
        <v>44.62</v>
      </c>
      <c r="G715" s="2">
        <v>2386.5</v>
      </c>
      <c r="H715" s="4">
        <v>960</v>
      </c>
      <c r="I715" s="4">
        <v>1426.5</v>
      </c>
      <c r="J715" s="4">
        <v>0</v>
      </c>
      <c r="K715" s="4">
        <f t="shared" si="94"/>
        <v>7.0366499999999998</v>
      </c>
      <c r="L715" s="38">
        <f t="shared" si="93"/>
        <v>6.798</v>
      </c>
      <c r="M715" s="4">
        <v>3.75</v>
      </c>
      <c r="N715" s="4">
        <v>3</v>
      </c>
      <c r="O715" s="4">
        <v>4.8000000000000001E-2</v>
      </c>
      <c r="P715" s="4"/>
      <c r="Q715" s="4">
        <f t="shared" si="95"/>
        <v>51.417999999999999</v>
      </c>
      <c r="R715" s="4">
        <f t="shared" si="96"/>
        <v>0.23865</v>
      </c>
      <c r="S715" s="4"/>
      <c r="T715" s="4">
        <f t="shared" si="97"/>
        <v>0.23865</v>
      </c>
      <c r="U715" s="31"/>
    </row>
    <row r="716" spans="1:21" x14ac:dyDescent="0.15">
      <c r="A716" s="31">
        <v>142</v>
      </c>
      <c r="B716" s="27" t="s">
        <v>87</v>
      </c>
      <c r="C716" s="1" t="s">
        <v>105</v>
      </c>
      <c r="D716" s="1">
        <v>3</v>
      </c>
      <c r="E716" s="1">
        <v>0.159</v>
      </c>
      <c r="F716" s="1">
        <v>6.4</v>
      </c>
      <c r="G716" s="2">
        <v>5828.5</v>
      </c>
      <c r="H716" s="4">
        <v>1318</v>
      </c>
      <c r="I716" s="4">
        <v>4510.5</v>
      </c>
      <c r="J716" s="4">
        <v>0</v>
      </c>
      <c r="K716" s="4">
        <f t="shared" si="94"/>
        <v>15.348549999999999</v>
      </c>
      <c r="L716" s="38">
        <f t="shared" si="93"/>
        <v>6.798</v>
      </c>
      <c r="M716" s="4">
        <v>3.75</v>
      </c>
      <c r="N716" s="4">
        <v>3</v>
      </c>
      <c r="O716" s="4">
        <v>4.8000000000000001E-2</v>
      </c>
      <c r="P716" s="4">
        <f t="shared" ref="P716:P769" si="98">20-F716-L716</f>
        <v>6.8019999999999996</v>
      </c>
      <c r="Q716" s="4">
        <f t="shared" si="95"/>
        <v>20</v>
      </c>
      <c r="R716" s="4">
        <f t="shared" si="96"/>
        <v>1.74855</v>
      </c>
      <c r="S716" s="4">
        <f t="shared" si="92"/>
        <v>1.74855</v>
      </c>
      <c r="T716" s="4"/>
      <c r="U716" s="31"/>
    </row>
    <row r="717" spans="1:21" x14ac:dyDescent="0.15">
      <c r="A717" s="31">
        <v>143</v>
      </c>
      <c r="B717" s="27" t="s">
        <v>87</v>
      </c>
      <c r="C717" s="1" t="s">
        <v>882</v>
      </c>
      <c r="D717" s="1">
        <v>16</v>
      </c>
      <c r="E717" s="1">
        <v>0.32250000000000001</v>
      </c>
      <c r="F717" s="1">
        <v>31.1</v>
      </c>
      <c r="G717" s="2">
        <v>2100</v>
      </c>
      <c r="H717" s="4">
        <v>2100</v>
      </c>
      <c r="I717" s="4">
        <v>0</v>
      </c>
      <c r="J717" s="4">
        <v>0</v>
      </c>
      <c r="K717" s="4">
        <f t="shared" si="94"/>
        <v>7.4279999999999999</v>
      </c>
      <c r="L717" s="38">
        <f t="shared" si="93"/>
        <v>6.798</v>
      </c>
      <c r="M717" s="4">
        <v>3.75</v>
      </c>
      <c r="N717" s="4">
        <v>3</v>
      </c>
      <c r="O717" s="4">
        <v>4.8000000000000001E-2</v>
      </c>
      <c r="P717" s="4"/>
      <c r="Q717" s="4">
        <f t="shared" si="95"/>
        <v>37.898000000000003</v>
      </c>
      <c r="R717" s="4">
        <f t="shared" si="96"/>
        <v>0.63</v>
      </c>
      <c r="S717" s="4">
        <f t="shared" si="92"/>
        <v>0.63</v>
      </c>
      <c r="T717" s="4"/>
      <c r="U717" s="31"/>
    </row>
    <row r="718" spans="1:21" x14ac:dyDescent="0.15">
      <c r="A718" s="31">
        <v>144</v>
      </c>
      <c r="B718" s="27" t="s">
        <v>265</v>
      </c>
      <c r="C718" s="48" t="s">
        <v>506</v>
      </c>
      <c r="D718" s="48">
        <v>8</v>
      </c>
      <c r="E718" s="48">
        <v>0.1837</v>
      </c>
      <c r="F718" s="48">
        <v>44.85</v>
      </c>
      <c r="G718" s="2">
        <v>1250</v>
      </c>
      <c r="H718" s="49">
        <v>1250</v>
      </c>
      <c r="I718" s="49">
        <v>0</v>
      </c>
      <c r="J718" s="49">
        <v>0</v>
      </c>
      <c r="K718" s="49">
        <f t="shared" si="94"/>
        <v>6.923</v>
      </c>
      <c r="L718" s="38">
        <f t="shared" si="93"/>
        <v>6.798</v>
      </c>
      <c r="M718" s="4">
        <v>3.75</v>
      </c>
      <c r="N718" s="4">
        <v>3</v>
      </c>
      <c r="O718" s="4">
        <v>4.8000000000000001E-2</v>
      </c>
      <c r="P718" s="4"/>
      <c r="Q718" s="4">
        <f t="shared" si="95"/>
        <v>51.648000000000003</v>
      </c>
      <c r="R718" s="4">
        <f t="shared" si="96"/>
        <v>0.125</v>
      </c>
      <c r="S718" s="4"/>
      <c r="T718" s="4">
        <f t="shared" si="97"/>
        <v>0.125</v>
      </c>
      <c r="U718" s="31"/>
    </row>
    <row r="719" spans="1:21" x14ac:dyDescent="0.15">
      <c r="A719" s="31">
        <v>145</v>
      </c>
      <c r="B719" s="27" t="s">
        <v>265</v>
      </c>
      <c r="C719" s="48" t="s">
        <v>883</v>
      </c>
      <c r="D719" s="48">
        <v>10</v>
      </c>
      <c r="E719" s="48">
        <v>0.22520000000000001</v>
      </c>
      <c r="F719" s="48">
        <v>61.06</v>
      </c>
      <c r="G719" s="2">
        <v>668</v>
      </c>
      <c r="H719" s="49">
        <v>668</v>
      </c>
      <c r="I719" s="49">
        <v>0</v>
      </c>
      <c r="J719" s="49">
        <v>0</v>
      </c>
      <c r="K719" s="49">
        <f t="shared" si="94"/>
        <v>6.8647999999999998</v>
      </c>
      <c r="L719" s="38">
        <f t="shared" si="93"/>
        <v>6.798</v>
      </c>
      <c r="M719" s="4">
        <v>3.75</v>
      </c>
      <c r="N719" s="4">
        <v>3</v>
      </c>
      <c r="O719" s="4">
        <v>4.8000000000000001E-2</v>
      </c>
      <c r="P719" s="4"/>
      <c r="Q719" s="4">
        <f t="shared" si="95"/>
        <v>67.858000000000004</v>
      </c>
      <c r="R719" s="4">
        <f t="shared" si="96"/>
        <v>6.6799999999999998E-2</v>
      </c>
      <c r="S719" s="4"/>
      <c r="T719" s="4">
        <f t="shared" si="97"/>
        <v>6.6799999999999998E-2</v>
      </c>
      <c r="U719" s="31"/>
    </row>
    <row r="720" spans="1:21" x14ac:dyDescent="0.15">
      <c r="A720" s="31">
        <v>146</v>
      </c>
      <c r="B720" s="27" t="s">
        <v>265</v>
      </c>
      <c r="C720" s="48" t="s">
        <v>884</v>
      </c>
      <c r="D720" s="48">
        <v>9</v>
      </c>
      <c r="E720" s="48">
        <v>0.2893</v>
      </c>
      <c r="F720" s="48">
        <v>52.01</v>
      </c>
      <c r="G720" s="2">
        <v>2144</v>
      </c>
      <c r="H720" s="49">
        <v>2144</v>
      </c>
      <c r="I720" s="49">
        <v>0</v>
      </c>
      <c r="J720" s="49">
        <v>0</v>
      </c>
      <c r="K720" s="49">
        <f t="shared" si="94"/>
        <v>7.0124000000000004</v>
      </c>
      <c r="L720" s="38">
        <f t="shared" si="93"/>
        <v>6.798</v>
      </c>
      <c r="M720" s="4">
        <v>3.75</v>
      </c>
      <c r="N720" s="4">
        <v>3</v>
      </c>
      <c r="O720" s="4">
        <v>4.8000000000000001E-2</v>
      </c>
      <c r="P720" s="4"/>
      <c r="Q720" s="4">
        <f t="shared" si="95"/>
        <v>58.808</v>
      </c>
      <c r="R720" s="4">
        <f t="shared" si="96"/>
        <v>0.21440000000000001</v>
      </c>
      <c r="S720" s="4"/>
      <c r="T720" s="4">
        <f t="shared" si="97"/>
        <v>0.21440000000000001</v>
      </c>
      <c r="U720" s="31"/>
    </row>
    <row r="721" spans="1:21" x14ac:dyDescent="0.15">
      <c r="A721" s="31">
        <v>147</v>
      </c>
      <c r="B721" s="27" t="s">
        <v>265</v>
      </c>
      <c r="C721" s="48" t="s">
        <v>885</v>
      </c>
      <c r="D721" s="48">
        <v>9</v>
      </c>
      <c r="E721" s="48">
        <v>0.17380000000000001</v>
      </c>
      <c r="F721" s="48">
        <v>35.6</v>
      </c>
      <c r="G721" s="2">
        <v>1100</v>
      </c>
      <c r="H721" s="49">
        <v>1100</v>
      </c>
      <c r="I721" s="49">
        <v>0</v>
      </c>
      <c r="J721" s="49">
        <v>0</v>
      </c>
      <c r="K721" s="49">
        <f t="shared" si="94"/>
        <v>7.1280000000000001</v>
      </c>
      <c r="L721" s="38">
        <f t="shared" si="93"/>
        <v>6.798</v>
      </c>
      <c r="M721" s="4">
        <v>3.75</v>
      </c>
      <c r="N721" s="4">
        <v>3</v>
      </c>
      <c r="O721" s="4">
        <v>4.8000000000000001E-2</v>
      </c>
      <c r="P721" s="4"/>
      <c r="Q721" s="4">
        <f t="shared" si="95"/>
        <v>42.398000000000003</v>
      </c>
      <c r="R721" s="4">
        <f t="shared" si="96"/>
        <v>0.33</v>
      </c>
      <c r="S721" s="4">
        <f t="shared" si="92"/>
        <v>0.33</v>
      </c>
      <c r="T721" s="4"/>
      <c r="U721" s="31"/>
    </row>
    <row r="722" spans="1:21" x14ac:dyDescent="0.15">
      <c r="A722" s="31">
        <v>148</v>
      </c>
      <c r="B722" s="27" t="s">
        <v>265</v>
      </c>
      <c r="C722" s="48" t="s">
        <v>886</v>
      </c>
      <c r="D722" s="48">
        <v>5</v>
      </c>
      <c r="E722" s="48">
        <v>0.15670000000000001</v>
      </c>
      <c r="F722" s="48">
        <v>40.590000000000003</v>
      </c>
      <c r="G722" s="2">
        <v>777</v>
      </c>
      <c r="H722" s="49">
        <v>777</v>
      </c>
      <c r="I722" s="49">
        <v>0</v>
      </c>
      <c r="J722" s="49">
        <v>0</v>
      </c>
      <c r="K722" s="49">
        <f t="shared" si="94"/>
        <v>7.0311000000000003</v>
      </c>
      <c r="L722" s="38">
        <f t="shared" si="93"/>
        <v>6.798</v>
      </c>
      <c r="M722" s="4">
        <v>3.75</v>
      </c>
      <c r="N722" s="4">
        <v>3</v>
      </c>
      <c r="O722" s="4">
        <v>4.8000000000000001E-2</v>
      </c>
      <c r="P722" s="4"/>
      <c r="Q722" s="4">
        <f t="shared" si="95"/>
        <v>47.387999999999998</v>
      </c>
      <c r="R722" s="4">
        <f t="shared" si="96"/>
        <v>0.2331</v>
      </c>
      <c r="S722" s="4">
        <f t="shared" si="92"/>
        <v>0.2331</v>
      </c>
      <c r="T722" s="4"/>
      <c r="U722" s="31"/>
    </row>
    <row r="723" spans="1:21" x14ac:dyDescent="0.15">
      <c r="A723" s="31">
        <v>149</v>
      </c>
      <c r="B723" s="27" t="s">
        <v>265</v>
      </c>
      <c r="C723" s="48" t="s">
        <v>357</v>
      </c>
      <c r="D723" s="48">
        <v>10</v>
      </c>
      <c r="E723" s="48">
        <v>0.3049</v>
      </c>
      <c r="F723" s="48">
        <v>18.96</v>
      </c>
      <c r="G723" s="2">
        <v>1675</v>
      </c>
      <c r="H723" s="49">
        <v>1675</v>
      </c>
      <c r="I723" s="49">
        <v>0</v>
      </c>
      <c r="J723" s="49">
        <v>0</v>
      </c>
      <c r="K723" s="49">
        <f t="shared" si="94"/>
        <v>7.3005000000000004</v>
      </c>
      <c r="L723" s="38">
        <f t="shared" si="93"/>
        <v>6.798</v>
      </c>
      <c r="M723" s="4">
        <v>3.75</v>
      </c>
      <c r="N723" s="4">
        <v>3</v>
      </c>
      <c r="O723" s="4">
        <v>4.8000000000000001E-2</v>
      </c>
      <c r="P723" s="4"/>
      <c r="Q723" s="4">
        <f t="shared" si="95"/>
        <v>25.757999999999999</v>
      </c>
      <c r="R723" s="4">
        <f t="shared" si="96"/>
        <v>0.50249999999999995</v>
      </c>
      <c r="S723" s="4">
        <f t="shared" si="92"/>
        <v>0.50249999999999995</v>
      </c>
      <c r="T723" s="4"/>
      <c r="U723" s="31"/>
    </row>
    <row r="724" spans="1:21" x14ac:dyDescent="0.15">
      <c r="A724" s="31">
        <v>150</v>
      </c>
      <c r="B724" s="27" t="s">
        <v>265</v>
      </c>
      <c r="C724" s="48" t="s">
        <v>887</v>
      </c>
      <c r="D724" s="48">
        <v>12</v>
      </c>
      <c r="E724" s="48">
        <v>0.3735</v>
      </c>
      <c r="F724" s="48">
        <v>36.340000000000003</v>
      </c>
      <c r="G724" s="2">
        <v>1450</v>
      </c>
      <c r="H724" s="49">
        <v>1450</v>
      </c>
      <c r="I724" s="49">
        <v>0</v>
      </c>
      <c r="J724" s="49">
        <v>0</v>
      </c>
      <c r="K724" s="49">
        <f t="shared" si="94"/>
        <v>7.2329999999999997</v>
      </c>
      <c r="L724" s="38">
        <f t="shared" si="93"/>
        <v>6.798</v>
      </c>
      <c r="M724" s="4">
        <v>3.75</v>
      </c>
      <c r="N724" s="4">
        <v>3</v>
      </c>
      <c r="O724" s="4">
        <v>4.8000000000000001E-2</v>
      </c>
      <c r="P724" s="4"/>
      <c r="Q724" s="4">
        <f t="shared" si="95"/>
        <v>43.137999999999998</v>
      </c>
      <c r="R724" s="4">
        <f t="shared" si="96"/>
        <v>0.435</v>
      </c>
      <c r="S724" s="4">
        <f t="shared" si="92"/>
        <v>0.435</v>
      </c>
      <c r="T724" s="4"/>
      <c r="U724" s="31"/>
    </row>
    <row r="725" spans="1:21" x14ac:dyDescent="0.15">
      <c r="A725" s="31">
        <v>151</v>
      </c>
      <c r="B725" s="27" t="s">
        <v>265</v>
      </c>
      <c r="C725" s="48" t="s">
        <v>888</v>
      </c>
      <c r="D725" s="48">
        <v>13</v>
      </c>
      <c r="E725" s="48">
        <v>0.28910000000000002</v>
      </c>
      <c r="F725" s="48">
        <v>216.96</v>
      </c>
      <c r="G725" s="2">
        <v>290</v>
      </c>
      <c r="H725" s="49">
        <v>290</v>
      </c>
      <c r="I725" s="49">
        <v>0</v>
      </c>
      <c r="J725" s="49">
        <v>0</v>
      </c>
      <c r="K725" s="49">
        <f t="shared" si="94"/>
        <v>6.827</v>
      </c>
      <c r="L725" s="38">
        <f t="shared" si="93"/>
        <v>6.798</v>
      </c>
      <c r="M725" s="4">
        <v>3.75</v>
      </c>
      <c r="N725" s="4">
        <v>3</v>
      </c>
      <c r="O725" s="4">
        <v>4.8000000000000001E-2</v>
      </c>
      <c r="P725" s="4"/>
      <c r="Q725" s="4">
        <f t="shared" si="95"/>
        <v>223.75800000000001</v>
      </c>
      <c r="R725" s="4">
        <f t="shared" si="96"/>
        <v>2.9000000000000001E-2</v>
      </c>
      <c r="S725" s="4"/>
      <c r="T725" s="4">
        <f t="shared" si="97"/>
        <v>2.9000000000000001E-2</v>
      </c>
      <c r="U725" s="31"/>
    </row>
    <row r="726" spans="1:21" x14ac:dyDescent="0.15">
      <c r="A726" s="31">
        <v>152</v>
      </c>
      <c r="B726" s="27" t="s">
        <v>265</v>
      </c>
      <c r="C726" s="48" t="s">
        <v>889</v>
      </c>
      <c r="D726" s="48">
        <v>16</v>
      </c>
      <c r="E726" s="48">
        <v>0.26090000000000002</v>
      </c>
      <c r="F726" s="48">
        <v>32.92</v>
      </c>
      <c r="G726" s="2">
        <v>2055</v>
      </c>
      <c r="H726" s="49">
        <v>2055</v>
      </c>
      <c r="I726" s="49">
        <v>0</v>
      </c>
      <c r="J726" s="49">
        <v>0</v>
      </c>
      <c r="K726" s="49">
        <f t="shared" si="94"/>
        <v>7.4145000000000003</v>
      </c>
      <c r="L726" s="38">
        <f t="shared" si="93"/>
        <v>6.798</v>
      </c>
      <c r="M726" s="4">
        <v>3.75</v>
      </c>
      <c r="N726" s="4">
        <v>3</v>
      </c>
      <c r="O726" s="4">
        <v>4.8000000000000001E-2</v>
      </c>
      <c r="P726" s="4"/>
      <c r="Q726" s="4">
        <f t="shared" si="95"/>
        <v>39.718000000000004</v>
      </c>
      <c r="R726" s="4">
        <f t="shared" si="96"/>
        <v>0.61650000000000005</v>
      </c>
      <c r="S726" s="4">
        <f t="shared" si="92"/>
        <v>0.61650000000000005</v>
      </c>
      <c r="T726" s="4"/>
      <c r="U726" s="31"/>
    </row>
    <row r="727" spans="1:21" x14ac:dyDescent="0.15">
      <c r="A727" s="31">
        <v>153</v>
      </c>
      <c r="B727" s="27" t="s">
        <v>265</v>
      </c>
      <c r="C727" s="48" t="s">
        <v>890</v>
      </c>
      <c r="D727" s="48">
        <v>7</v>
      </c>
      <c r="E727" s="48">
        <v>0.18640000000000001</v>
      </c>
      <c r="F727" s="48">
        <v>25.26</v>
      </c>
      <c r="G727" s="2">
        <v>1369</v>
      </c>
      <c r="H727" s="49">
        <v>1369</v>
      </c>
      <c r="I727" s="49">
        <v>0</v>
      </c>
      <c r="J727" s="49">
        <v>0</v>
      </c>
      <c r="K727" s="49">
        <f t="shared" si="94"/>
        <v>7.2087000000000003</v>
      </c>
      <c r="L727" s="38">
        <f t="shared" si="93"/>
        <v>6.798</v>
      </c>
      <c r="M727" s="4">
        <v>3.75</v>
      </c>
      <c r="N727" s="4">
        <v>3</v>
      </c>
      <c r="O727" s="4">
        <v>4.8000000000000001E-2</v>
      </c>
      <c r="P727" s="4"/>
      <c r="Q727" s="4">
        <f t="shared" si="95"/>
        <v>32.058</v>
      </c>
      <c r="R727" s="4">
        <f t="shared" si="96"/>
        <v>0.41070000000000001</v>
      </c>
      <c r="S727" s="4">
        <f t="shared" si="92"/>
        <v>0.41070000000000001</v>
      </c>
      <c r="T727" s="4"/>
      <c r="U727" s="31"/>
    </row>
    <row r="728" spans="1:21" x14ac:dyDescent="0.15">
      <c r="A728" s="31">
        <v>154</v>
      </c>
      <c r="B728" s="27" t="s">
        <v>265</v>
      </c>
      <c r="C728" s="48" t="s">
        <v>891</v>
      </c>
      <c r="D728" s="48">
        <v>14</v>
      </c>
      <c r="E728" s="48">
        <v>0.25950000000000001</v>
      </c>
      <c r="F728" s="48">
        <v>25.75</v>
      </c>
      <c r="G728" s="2">
        <v>1667</v>
      </c>
      <c r="H728" s="49">
        <v>1667</v>
      </c>
      <c r="I728" s="49">
        <v>0</v>
      </c>
      <c r="J728" s="49">
        <v>0</v>
      </c>
      <c r="K728" s="49">
        <f t="shared" si="94"/>
        <v>7.2980999999999998</v>
      </c>
      <c r="L728" s="38">
        <f t="shared" si="93"/>
        <v>6.798</v>
      </c>
      <c r="M728" s="4">
        <v>3.75</v>
      </c>
      <c r="N728" s="4">
        <v>3</v>
      </c>
      <c r="O728" s="4">
        <v>4.8000000000000001E-2</v>
      </c>
      <c r="P728" s="4"/>
      <c r="Q728" s="4">
        <f t="shared" si="95"/>
        <v>32.548000000000002</v>
      </c>
      <c r="R728" s="4">
        <f t="shared" si="96"/>
        <v>0.50009999999999999</v>
      </c>
      <c r="S728" s="4">
        <f t="shared" si="92"/>
        <v>0.50009999999999999</v>
      </c>
      <c r="T728" s="4"/>
      <c r="U728" s="31"/>
    </row>
    <row r="729" spans="1:21" x14ac:dyDescent="0.15">
      <c r="A729" s="31">
        <v>155</v>
      </c>
      <c r="B729" s="27" t="s">
        <v>265</v>
      </c>
      <c r="C729" s="48" t="s">
        <v>892</v>
      </c>
      <c r="D729" s="48">
        <v>15</v>
      </c>
      <c r="E729" s="48">
        <v>0.26629999999999998</v>
      </c>
      <c r="F729" s="48">
        <v>39.700000000000003</v>
      </c>
      <c r="G729" s="2">
        <v>4741</v>
      </c>
      <c r="H729" s="49">
        <v>3310</v>
      </c>
      <c r="I729" s="49">
        <v>1431</v>
      </c>
      <c r="J729" s="49">
        <v>0</v>
      </c>
      <c r="K729" s="49">
        <f t="shared" si="94"/>
        <v>8.2202999999999999</v>
      </c>
      <c r="L729" s="38">
        <f t="shared" si="93"/>
        <v>6.798</v>
      </c>
      <c r="M729" s="4">
        <v>3.75</v>
      </c>
      <c r="N729" s="4">
        <v>3</v>
      </c>
      <c r="O729" s="4">
        <v>4.8000000000000001E-2</v>
      </c>
      <c r="P729" s="4"/>
      <c r="Q729" s="4">
        <f t="shared" si="95"/>
        <v>46.497999999999998</v>
      </c>
      <c r="R729" s="4">
        <f t="shared" si="96"/>
        <v>1.4222999999999999</v>
      </c>
      <c r="S729" s="4">
        <f t="shared" si="92"/>
        <v>1.4222999999999999</v>
      </c>
      <c r="T729" s="4"/>
      <c r="U729" s="31"/>
    </row>
    <row r="730" spans="1:21" x14ac:dyDescent="0.15">
      <c r="A730" s="31">
        <v>156</v>
      </c>
      <c r="B730" s="27" t="s">
        <v>265</v>
      </c>
      <c r="C730" s="48" t="s">
        <v>893</v>
      </c>
      <c r="D730" s="48">
        <v>8</v>
      </c>
      <c r="E730" s="48">
        <v>0.1123</v>
      </c>
      <c r="F730" s="48">
        <v>29.25</v>
      </c>
      <c r="G730" s="2">
        <v>1524</v>
      </c>
      <c r="H730" s="49">
        <v>483</v>
      </c>
      <c r="I730" s="49">
        <v>1041</v>
      </c>
      <c r="J730" s="49">
        <v>0</v>
      </c>
      <c r="K730" s="49">
        <f t="shared" si="94"/>
        <v>7.2552000000000003</v>
      </c>
      <c r="L730" s="38">
        <f t="shared" si="93"/>
        <v>6.798</v>
      </c>
      <c r="M730" s="4">
        <v>3.75</v>
      </c>
      <c r="N730" s="4">
        <v>3</v>
      </c>
      <c r="O730" s="4">
        <v>4.8000000000000001E-2</v>
      </c>
      <c r="P730" s="4"/>
      <c r="Q730" s="4">
        <f t="shared" si="95"/>
        <v>36.048000000000002</v>
      </c>
      <c r="R730" s="4">
        <f t="shared" si="96"/>
        <v>0.4572</v>
      </c>
      <c r="S730" s="4">
        <f t="shared" si="92"/>
        <v>0.4572</v>
      </c>
      <c r="T730" s="4"/>
      <c r="U730" s="31"/>
    </row>
    <row r="731" spans="1:21" x14ac:dyDescent="0.15">
      <c r="A731" s="31">
        <v>157</v>
      </c>
      <c r="B731" s="27" t="s">
        <v>265</v>
      </c>
      <c r="C731" s="48" t="s">
        <v>894</v>
      </c>
      <c r="D731" s="48">
        <v>11</v>
      </c>
      <c r="E731" s="48">
        <v>0.27439999999999998</v>
      </c>
      <c r="F731" s="48">
        <v>26.63</v>
      </c>
      <c r="G731" s="2">
        <v>1455</v>
      </c>
      <c r="H731" s="49">
        <v>1455</v>
      </c>
      <c r="I731" s="49">
        <v>0</v>
      </c>
      <c r="J731" s="49">
        <v>0</v>
      </c>
      <c r="K731" s="49">
        <f t="shared" si="94"/>
        <v>7.2344999999999997</v>
      </c>
      <c r="L731" s="38">
        <f t="shared" si="93"/>
        <v>6.798</v>
      </c>
      <c r="M731" s="4">
        <v>3.75</v>
      </c>
      <c r="N731" s="4">
        <v>3</v>
      </c>
      <c r="O731" s="4">
        <v>4.8000000000000001E-2</v>
      </c>
      <c r="P731" s="4"/>
      <c r="Q731" s="4">
        <f t="shared" si="95"/>
        <v>33.427999999999997</v>
      </c>
      <c r="R731" s="4">
        <f t="shared" si="96"/>
        <v>0.4365</v>
      </c>
      <c r="S731" s="4">
        <f t="shared" si="92"/>
        <v>0.4365</v>
      </c>
      <c r="T731" s="4"/>
      <c r="U731" s="31"/>
    </row>
    <row r="732" spans="1:21" x14ac:dyDescent="0.15">
      <c r="A732" s="31">
        <v>158</v>
      </c>
      <c r="B732" s="27" t="s">
        <v>265</v>
      </c>
      <c r="C732" s="48" t="s">
        <v>895</v>
      </c>
      <c r="D732" s="48">
        <v>19</v>
      </c>
      <c r="E732" s="48">
        <v>0.29459999999999997</v>
      </c>
      <c r="F732" s="48">
        <v>21.82</v>
      </c>
      <c r="G732" s="2">
        <v>2358</v>
      </c>
      <c r="H732" s="49">
        <v>2358</v>
      </c>
      <c r="I732" s="49">
        <v>0</v>
      </c>
      <c r="J732" s="49">
        <v>0</v>
      </c>
      <c r="K732" s="49">
        <f t="shared" si="94"/>
        <v>7.5053999999999998</v>
      </c>
      <c r="L732" s="38">
        <f t="shared" si="93"/>
        <v>6.798</v>
      </c>
      <c r="M732" s="4">
        <v>3.75</v>
      </c>
      <c r="N732" s="4">
        <v>3</v>
      </c>
      <c r="O732" s="4">
        <v>4.8000000000000001E-2</v>
      </c>
      <c r="P732" s="4"/>
      <c r="Q732" s="4">
        <f t="shared" si="95"/>
        <v>28.617999999999999</v>
      </c>
      <c r="R732" s="4">
        <f t="shared" si="96"/>
        <v>0.70740000000000003</v>
      </c>
      <c r="S732" s="4">
        <f t="shared" si="92"/>
        <v>0.70740000000000003</v>
      </c>
      <c r="T732" s="4"/>
      <c r="U732" s="31"/>
    </row>
    <row r="733" spans="1:21" x14ac:dyDescent="0.15">
      <c r="A733" s="31">
        <v>159</v>
      </c>
      <c r="B733" s="27" t="s">
        <v>265</v>
      </c>
      <c r="C733" s="48" t="s">
        <v>896</v>
      </c>
      <c r="D733" s="48">
        <v>8</v>
      </c>
      <c r="E733" s="48">
        <v>0.22889999999999999</v>
      </c>
      <c r="F733" s="48">
        <v>50.56</v>
      </c>
      <c r="G733" s="2">
        <v>2094.1</v>
      </c>
      <c r="H733" s="49">
        <v>1450</v>
      </c>
      <c r="I733" s="49">
        <v>612</v>
      </c>
      <c r="J733" s="49">
        <v>32.1</v>
      </c>
      <c r="K733" s="49">
        <f t="shared" si="94"/>
        <v>7.0074100000000001</v>
      </c>
      <c r="L733" s="38">
        <f t="shared" si="93"/>
        <v>6.798</v>
      </c>
      <c r="M733" s="4">
        <v>3.75</v>
      </c>
      <c r="N733" s="4">
        <v>3</v>
      </c>
      <c r="O733" s="4">
        <v>4.8000000000000001E-2</v>
      </c>
      <c r="P733" s="4"/>
      <c r="Q733" s="4">
        <f t="shared" si="95"/>
        <v>57.357999999999997</v>
      </c>
      <c r="R733" s="4">
        <f t="shared" si="96"/>
        <v>0.20941000000000001</v>
      </c>
      <c r="S733" s="4"/>
      <c r="T733" s="4">
        <f t="shared" si="97"/>
        <v>0.20941000000000001</v>
      </c>
      <c r="U733" s="31"/>
    </row>
    <row r="734" spans="1:21" x14ac:dyDescent="0.15">
      <c r="A734" s="31">
        <v>160</v>
      </c>
      <c r="B734" s="27" t="s">
        <v>265</v>
      </c>
      <c r="C734" s="48" t="s">
        <v>897</v>
      </c>
      <c r="D734" s="48">
        <v>11</v>
      </c>
      <c r="E734" s="48">
        <v>0.27879999999999999</v>
      </c>
      <c r="F734" s="48">
        <v>45.75</v>
      </c>
      <c r="G734" s="2">
        <v>4529.5</v>
      </c>
      <c r="H734" s="49">
        <v>1210</v>
      </c>
      <c r="I734" s="49">
        <v>3319.5</v>
      </c>
      <c r="J734" s="49">
        <v>0</v>
      </c>
      <c r="K734" s="49">
        <f t="shared" si="94"/>
        <v>7.2509499999999996</v>
      </c>
      <c r="L734" s="38">
        <f t="shared" si="93"/>
        <v>6.798</v>
      </c>
      <c r="M734" s="4">
        <v>3.75</v>
      </c>
      <c r="N734" s="4">
        <v>3</v>
      </c>
      <c r="O734" s="4">
        <v>4.8000000000000001E-2</v>
      </c>
      <c r="P734" s="4"/>
      <c r="Q734" s="4">
        <f t="shared" si="95"/>
        <v>52.548000000000002</v>
      </c>
      <c r="R734" s="4">
        <f t="shared" si="96"/>
        <v>0.45295000000000002</v>
      </c>
      <c r="S734" s="4"/>
      <c r="T734" s="4">
        <f t="shared" si="97"/>
        <v>0.45295000000000002</v>
      </c>
      <c r="U734" s="31"/>
    </row>
    <row r="735" spans="1:21" x14ac:dyDescent="0.15">
      <c r="A735" s="31">
        <v>161</v>
      </c>
      <c r="B735" s="27" t="s">
        <v>265</v>
      </c>
      <c r="C735" s="48" t="s">
        <v>337</v>
      </c>
      <c r="D735" s="48">
        <v>11</v>
      </c>
      <c r="E735" s="48">
        <v>0.22570000000000001</v>
      </c>
      <c r="F735" s="48">
        <v>26.18</v>
      </c>
      <c r="G735" s="2">
        <v>2533.3000000000002</v>
      </c>
      <c r="H735" s="49">
        <v>907</v>
      </c>
      <c r="I735" s="49">
        <v>1558.5</v>
      </c>
      <c r="J735" s="49">
        <v>67.8</v>
      </c>
      <c r="K735" s="49">
        <f t="shared" si="94"/>
        <v>7.5579900000000002</v>
      </c>
      <c r="L735" s="38">
        <f t="shared" si="93"/>
        <v>6.798</v>
      </c>
      <c r="M735" s="4">
        <v>3.75</v>
      </c>
      <c r="N735" s="4">
        <v>3</v>
      </c>
      <c r="O735" s="4">
        <v>4.8000000000000001E-2</v>
      </c>
      <c r="P735" s="4"/>
      <c r="Q735" s="4">
        <f t="shared" si="95"/>
        <v>32.978000000000002</v>
      </c>
      <c r="R735" s="4">
        <f t="shared" si="96"/>
        <v>0.75999000000000005</v>
      </c>
      <c r="S735" s="4">
        <f t="shared" si="92"/>
        <v>0.75999000000000005</v>
      </c>
      <c r="T735" s="4"/>
      <c r="U735" s="31"/>
    </row>
    <row r="736" spans="1:21" x14ac:dyDescent="0.15">
      <c r="A736" s="31">
        <v>162</v>
      </c>
      <c r="B736" s="27" t="s">
        <v>265</v>
      </c>
      <c r="C736" s="48" t="s">
        <v>898</v>
      </c>
      <c r="D736" s="48">
        <v>12</v>
      </c>
      <c r="E736" s="48">
        <v>0.2127</v>
      </c>
      <c r="F736" s="48">
        <v>42.87</v>
      </c>
      <c r="G736" s="2">
        <v>3604.1</v>
      </c>
      <c r="H736" s="49">
        <v>1800</v>
      </c>
      <c r="I736" s="49">
        <v>1779</v>
      </c>
      <c r="J736" s="49">
        <v>25.1</v>
      </c>
      <c r="K736" s="49">
        <f t="shared" si="94"/>
        <v>7.8792299999999997</v>
      </c>
      <c r="L736" s="38">
        <f t="shared" si="93"/>
        <v>6.798</v>
      </c>
      <c r="M736" s="4">
        <v>3.75</v>
      </c>
      <c r="N736" s="4">
        <v>3</v>
      </c>
      <c r="O736" s="4">
        <v>4.8000000000000001E-2</v>
      </c>
      <c r="P736" s="4"/>
      <c r="Q736" s="4">
        <f t="shared" si="95"/>
        <v>49.667999999999999</v>
      </c>
      <c r="R736" s="4">
        <f t="shared" si="96"/>
        <v>1.0812299999999999</v>
      </c>
      <c r="S736" s="4">
        <f t="shared" si="92"/>
        <v>1.0812299999999999</v>
      </c>
      <c r="T736" s="4"/>
      <c r="U736" s="31"/>
    </row>
    <row r="737" spans="1:21" x14ac:dyDescent="0.15">
      <c r="A737" s="31">
        <v>163</v>
      </c>
      <c r="B737" s="27" t="s">
        <v>265</v>
      </c>
      <c r="C737" s="48" t="s">
        <v>899</v>
      </c>
      <c r="D737" s="48">
        <v>9</v>
      </c>
      <c r="E737" s="48">
        <v>0.21340000000000001</v>
      </c>
      <c r="F737" s="48">
        <v>150.25</v>
      </c>
      <c r="G737" s="2">
        <v>321</v>
      </c>
      <c r="H737" s="49">
        <v>321</v>
      </c>
      <c r="I737" s="49">
        <v>0</v>
      </c>
      <c r="J737" s="49">
        <v>0</v>
      </c>
      <c r="K737" s="49">
        <f t="shared" si="94"/>
        <v>6.8300999999999998</v>
      </c>
      <c r="L737" s="38">
        <f t="shared" si="93"/>
        <v>6.798</v>
      </c>
      <c r="M737" s="4">
        <v>3.75</v>
      </c>
      <c r="N737" s="4">
        <v>3</v>
      </c>
      <c r="O737" s="4">
        <v>4.8000000000000001E-2</v>
      </c>
      <c r="P737" s="4"/>
      <c r="Q737" s="4">
        <f t="shared" si="95"/>
        <v>157.048</v>
      </c>
      <c r="R737" s="4">
        <f t="shared" si="96"/>
        <v>3.2099999999999997E-2</v>
      </c>
      <c r="S737" s="4"/>
      <c r="T737" s="4">
        <f t="shared" si="97"/>
        <v>3.2099999999999997E-2</v>
      </c>
      <c r="U737" s="31"/>
    </row>
    <row r="738" spans="1:21" x14ac:dyDescent="0.15">
      <c r="A738" s="31">
        <v>164</v>
      </c>
      <c r="B738" s="27" t="s">
        <v>265</v>
      </c>
      <c r="C738" s="48" t="s">
        <v>900</v>
      </c>
      <c r="D738" s="48">
        <v>6</v>
      </c>
      <c r="E738" s="48">
        <v>0.1143</v>
      </c>
      <c r="F738" s="48">
        <v>24.93</v>
      </c>
      <c r="G738" s="2">
        <v>5244.5</v>
      </c>
      <c r="H738" s="49">
        <v>500</v>
      </c>
      <c r="I738" s="49">
        <v>4744.5</v>
      </c>
      <c r="J738" s="49">
        <v>0</v>
      </c>
      <c r="K738" s="49">
        <f t="shared" si="94"/>
        <v>8.3713499999999996</v>
      </c>
      <c r="L738" s="38">
        <f t="shared" si="93"/>
        <v>6.798</v>
      </c>
      <c r="M738" s="4">
        <v>3.75</v>
      </c>
      <c r="N738" s="4">
        <v>3</v>
      </c>
      <c r="O738" s="4">
        <v>4.8000000000000001E-2</v>
      </c>
      <c r="P738" s="4"/>
      <c r="Q738" s="4">
        <f t="shared" si="95"/>
        <v>31.728000000000002</v>
      </c>
      <c r="R738" s="4">
        <f t="shared" si="96"/>
        <v>1.57335</v>
      </c>
      <c r="S738" s="4">
        <f t="shared" ref="S738:S792" si="99">+G738*0.0003</f>
        <v>1.57335</v>
      </c>
      <c r="T738" s="4"/>
      <c r="U738" s="31"/>
    </row>
    <row r="739" spans="1:21" x14ac:dyDescent="0.15">
      <c r="A739" s="31">
        <v>165</v>
      </c>
      <c r="B739" s="27" t="s">
        <v>265</v>
      </c>
      <c r="C739" s="48" t="s">
        <v>901</v>
      </c>
      <c r="D739" s="48">
        <v>6</v>
      </c>
      <c r="E739" s="48">
        <v>0.18940000000000001</v>
      </c>
      <c r="F739" s="48">
        <v>23.62</v>
      </c>
      <c r="G739" s="2">
        <v>2119.5</v>
      </c>
      <c r="H739" s="49">
        <v>1083</v>
      </c>
      <c r="I739" s="49">
        <v>1036.5</v>
      </c>
      <c r="J739" s="49">
        <v>0</v>
      </c>
      <c r="K739" s="49">
        <f t="shared" si="94"/>
        <v>7.4338499999999996</v>
      </c>
      <c r="L739" s="38">
        <f t="shared" si="93"/>
        <v>6.798</v>
      </c>
      <c r="M739" s="4">
        <v>3.75</v>
      </c>
      <c r="N739" s="4">
        <v>3</v>
      </c>
      <c r="O739" s="4">
        <v>4.8000000000000001E-2</v>
      </c>
      <c r="P739" s="4"/>
      <c r="Q739" s="4">
        <f t="shared" si="95"/>
        <v>30.417999999999999</v>
      </c>
      <c r="R739" s="4">
        <f t="shared" si="96"/>
        <v>0.63585000000000003</v>
      </c>
      <c r="S739" s="4">
        <f t="shared" si="99"/>
        <v>0.63585000000000003</v>
      </c>
      <c r="T739" s="4"/>
      <c r="U739" s="31"/>
    </row>
    <row r="740" spans="1:21" x14ac:dyDescent="0.15">
      <c r="A740" s="31">
        <v>166</v>
      </c>
      <c r="B740" s="27" t="s">
        <v>265</v>
      </c>
      <c r="C740" s="48" t="s">
        <v>902</v>
      </c>
      <c r="D740" s="48">
        <v>6</v>
      </c>
      <c r="E740" s="48">
        <v>0.27600000000000002</v>
      </c>
      <c r="F740" s="48">
        <v>221.26</v>
      </c>
      <c r="G740" s="2">
        <v>1922.5</v>
      </c>
      <c r="H740" s="49">
        <v>1387</v>
      </c>
      <c r="I740" s="49">
        <v>535.5</v>
      </c>
      <c r="J740" s="49">
        <v>0</v>
      </c>
      <c r="K740" s="49">
        <f t="shared" si="94"/>
        <v>6.9902499999999996</v>
      </c>
      <c r="L740" s="38">
        <f t="shared" si="93"/>
        <v>6.798</v>
      </c>
      <c r="M740" s="4">
        <v>3.75</v>
      </c>
      <c r="N740" s="4">
        <v>3</v>
      </c>
      <c r="O740" s="4">
        <v>4.8000000000000001E-2</v>
      </c>
      <c r="P740" s="4"/>
      <c r="Q740" s="4">
        <f t="shared" si="95"/>
        <v>228.05799999999999</v>
      </c>
      <c r="R740" s="4">
        <f t="shared" si="96"/>
        <v>0.19225</v>
      </c>
      <c r="S740" s="4"/>
      <c r="T740" s="4">
        <f t="shared" si="97"/>
        <v>0.19225</v>
      </c>
      <c r="U740" s="31"/>
    </row>
    <row r="741" spans="1:21" x14ac:dyDescent="0.15">
      <c r="A741" s="31">
        <v>167</v>
      </c>
      <c r="B741" s="27" t="s">
        <v>265</v>
      </c>
      <c r="C741" s="48" t="s">
        <v>266</v>
      </c>
      <c r="D741" s="48">
        <v>9</v>
      </c>
      <c r="E741" s="48">
        <v>0.21229999999999999</v>
      </c>
      <c r="F741" s="48">
        <v>13.95</v>
      </c>
      <c r="G741" s="2">
        <v>1574.4</v>
      </c>
      <c r="H741" s="49">
        <v>1240</v>
      </c>
      <c r="I741" s="49">
        <v>334.4</v>
      </c>
      <c r="J741" s="49">
        <v>0</v>
      </c>
      <c r="K741" s="49">
        <f t="shared" si="94"/>
        <v>7.2703199999999999</v>
      </c>
      <c r="L741" s="38">
        <f t="shared" si="93"/>
        <v>6.798</v>
      </c>
      <c r="M741" s="4">
        <v>3.75</v>
      </c>
      <c r="N741" s="4">
        <v>3</v>
      </c>
      <c r="O741" s="4">
        <v>4.8000000000000001E-2</v>
      </c>
      <c r="P741" s="4"/>
      <c r="Q741" s="4">
        <f t="shared" si="95"/>
        <v>20.748000000000001</v>
      </c>
      <c r="R741" s="4">
        <f t="shared" si="96"/>
        <v>0.47232000000000002</v>
      </c>
      <c r="S741" s="4">
        <f t="shared" si="99"/>
        <v>0.47232000000000002</v>
      </c>
      <c r="T741" s="4"/>
      <c r="U741" s="31"/>
    </row>
    <row r="742" spans="1:21" x14ac:dyDescent="0.15">
      <c r="A742" s="31">
        <v>168</v>
      </c>
      <c r="B742" s="27" t="s">
        <v>265</v>
      </c>
      <c r="C742" s="48" t="s">
        <v>903</v>
      </c>
      <c r="D742" s="48">
        <v>10</v>
      </c>
      <c r="E742" s="48">
        <v>0.21299999999999999</v>
      </c>
      <c r="F742" s="48">
        <v>59.49</v>
      </c>
      <c r="G742" s="2">
        <v>314</v>
      </c>
      <c r="H742" s="49">
        <v>314</v>
      </c>
      <c r="I742" s="49">
        <v>0</v>
      </c>
      <c r="J742" s="49">
        <v>0</v>
      </c>
      <c r="K742" s="49">
        <f t="shared" si="94"/>
        <v>6.8293999999999997</v>
      </c>
      <c r="L742" s="38">
        <f t="shared" si="93"/>
        <v>6.798</v>
      </c>
      <c r="M742" s="4">
        <v>3.75</v>
      </c>
      <c r="N742" s="4">
        <v>3</v>
      </c>
      <c r="O742" s="4">
        <v>4.8000000000000001E-2</v>
      </c>
      <c r="P742" s="4"/>
      <c r="Q742" s="4">
        <f t="shared" si="95"/>
        <v>66.287999999999997</v>
      </c>
      <c r="R742" s="4">
        <f t="shared" si="96"/>
        <v>3.1399999999999997E-2</v>
      </c>
      <c r="S742" s="4"/>
      <c r="T742" s="4">
        <f t="shared" si="97"/>
        <v>3.1399999999999997E-2</v>
      </c>
      <c r="U742" s="31"/>
    </row>
    <row r="743" spans="1:21" x14ac:dyDescent="0.15">
      <c r="A743" s="31">
        <v>169</v>
      </c>
      <c r="B743" s="27" t="s">
        <v>141</v>
      </c>
      <c r="C743" s="1" t="s">
        <v>151</v>
      </c>
      <c r="D743" s="1">
        <v>11</v>
      </c>
      <c r="E743" s="1">
        <v>0.12</v>
      </c>
      <c r="F743" s="1">
        <v>11.2</v>
      </c>
      <c r="G743" s="2">
        <v>1822</v>
      </c>
      <c r="H743" s="4">
        <v>1822</v>
      </c>
      <c r="I743" s="4">
        <v>0</v>
      </c>
      <c r="J743" s="4">
        <v>0</v>
      </c>
      <c r="K743" s="4">
        <f t="shared" si="94"/>
        <v>9.3466000000000005</v>
      </c>
      <c r="L743" s="38">
        <f t="shared" si="93"/>
        <v>6.798</v>
      </c>
      <c r="M743" s="4">
        <v>3.75</v>
      </c>
      <c r="N743" s="4">
        <v>3</v>
      </c>
      <c r="O743" s="4">
        <v>4.8000000000000001E-2</v>
      </c>
      <c r="P743" s="4">
        <f t="shared" si="98"/>
        <v>2.0019999999999998</v>
      </c>
      <c r="Q743" s="4">
        <f t="shared" si="95"/>
        <v>20</v>
      </c>
      <c r="R743" s="4">
        <f t="shared" si="96"/>
        <v>0.54659999999999997</v>
      </c>
      <c r="S743" s="4">
        <f t="shared" si="99"/>
        <v>0.54659999999999997</v>
      </c>
      <c r="T743" s="4"/>
      <c r="U743" s="31"/>
    </row>
    <row r="744" spans="1:21" x14ac:dyDescent="0.15">
      <c r="A744" s="31">
        <v>170</v>
      </c>
      <c r="B744" s="27" t="s">
        <v>141</v>
      </c>
      <c r="C744" s="1" t="s">
        <v>162</v>
      </c>
      <c r="D744" s="1">
        <v>8</v>
      </c>
      <c r="E744" s="1">
        <v>0.14710000000000001</v>
      </c>
      <c r="F744" s="1">
        <v>12.53</v>
      </c>
      <c r="G744" s="2">
        <v>1383</v>
      </c>
      <c r="H744" s="4">
        <v>1383</v>
      </c>
      <c r="I744" s="4">
        <v>0</v>
      </c>
      <c r="J744" s="4">
        <v>0</v>
      </c>
      <c r="K744" s="4">
        <f t="shared" si="94"/>
        <v>7.8849</v>
      </c>
      <c r="L744" s="38">
        <f t="shared" si="93"/>
        <v>6.798</v>
      </c>
      <c r="M744" s="4">
        <v>3.75</v>
      </c>
      <c r="N744" s="4">
        <v>3</v>
      </c>
      <c r="O744" s="4">
        <v>4.8000000000000001E-2</v>
      </c>
      <c r="P744" s="4">
        <f t="shared" si="98"/>
        <v>0.67200000000000104</v>
      </c>
      <c r="Q744" s="4">
        <f t="shared" si="95"/>
        <v>20</v>
      </c>
      <c r="R744" s="4">
        <f t="shared" si="96"/>
        <v>0.41489999999999999</v>
      </c>
      <c r="S744" s="4">
        <f t="shared" si="99"/>
        <v>0.41489999999999999</v>
      </c>
      <c r="T744" s="4"/>
      <c r="U744" s="31"/>
    </row>
    <row r="745" spans="1:21" x14ac:dyDescent="0.15">
      <c r="A745" s="31">
        <v>171</v>
      </c>
      <c r="B745" s="27" t="s">
        <v>141</v>
      </c>
      <c r="C745" s="1" t="s">
        <v>164</v>
      </c>
      <c r="D745" s="1">
        <v>16</v>
      </c>
      <c r="E745" s="1">
        <v>0.2263</v>
      </c>
      <c r="F745" s="1">
        <v>12.65</v>
      </c>
      <c r="G745" s="2">
        <v>2588</v>
      </c>
      <c r="H745" s="4">
        <v>2588</v>
      </c>
      <c r="I745" s="4">
        <v>0</v>
      </c>
      <c r="J745" s="4">
        <v>0</v>
      </c>
      <c r="K745" s="4">
        <f t="shared" si="94"/>
        <v>8.1264000000000003</v>
      </c>
      <c r="L745" s="38">
        <f t="shared" si="93"/>
        <v>6.798</v>
      </c>
      <c r="M745" s="4">
        <v>3.75</v>
      </c>
      <c r="N745" s="4">
        <v>3</v>
      </c>
      <c r="O745" s="4">
        <v>4.8000000000000001E-2</v>
      </c>
      <c r="P745" s="4">
        <f t="shared" si="98"/>
        <v>0.55200000000000005</v>
      </c>
      <c r="Q745" s="4">
        <f t="shared" si="95"/>
        <v>20</v>
      </c>
      <c r="R745" s="4">
        <f t="shared" si="96"/>
        <v>0.77639999999999998</v>
      </c>
      <c r="S745" s="4">
        <f t="shared" si="99"/>
        <v>0.77639999999999998</v>
      </c>
      <c r="T745" s="4"/>
      <c r="U745" s="31"/>
    </row>
    <row r="746" spans="1:21" x14ac:dyDescent="0.15">
      <c r="A746" s="31">
        <v>172</v>
      </c>
      <c r="B746" s="27" t="s">
        <v>141</v>
      </c>
      <c r="C746" s="1" t="s">
        <v>354</v>
      </c>
      <c r="D746" s="1">
        <v>11</v>
      </c>
      <c r="E746" s="1">
        <v>0.16830000000000001</v>
      </c>
      <c r="F746" s="1">
        <v>18.600000000000001</v>
      </c>
      <c r="G746" s="2">
        <v>3272</v>
      </c>
      <c r="H746" s="4">
        <v>2072</v>
      </c>
      <c r="I746" s="4">
        <v>1200</v>
      </c>
      <c r="J746" s="4">
        <v>0</v>
      </c>
      <c r="K746" s="4">
        <f t="shared" si="94"/>
        <v>7.7796000000000003</v>
      </c>
      <c r="L746" s="38">
        <f t="shared" si="93"/>
        <v>6.798</v>
      </c>
      <c r="M746" s="4">
        <v>3.75</v>
      </c>
      <c r="N746" s="4">
        <v>3</v>
      </c>
      <c r="O746" s="4">
        <v>4.8000000000000001E-2</v>
      </c>
      <c r="P746" s="4"/>
      <c r="Q746" s="4">
        <f t="shared" si="95"/>
        <v>25.398</v>
      </c>
      <c r="R746" s="4">
        <f t="shared" si="96"/>
        <v>0.98160000000000003</v>
      </c>
      <c r="S746" s="4">
        <f t="shared" si="99"/>
        <v>0.98160000000000003</v>
      </c>
      <c r="T746" s="4"/>
      <c r="U746" s="31"/>
    </row>
    <row r="747" spans="1:21" x14ac:dyDescent="0.15">
      <c r="A747" s="31">
        <v>173</v>
      </c>
      <c r="B747" s="27" t="s">
        <v>141</v>
      </c>
      <c r="C747" s="1" t="s">
        <v>142</v>
      </c>
      <c r="D747" s="1">
        <v>8</v>
      </c>
      <c r="E747" s="1">
        <v>0.13569999999999999</v>
      </c>
      <c r="F747" s="1">
        <v>9.84</v>
      </c>
      <c r="G747" s="2">
        <v>4918</v>
      </c>
      <c r="H747" s="4">
        <v>3256</v>
      </c>
      <c r="I747" s="4">
        <v>1662</v>
      </c>
      <c r="J747" s="4">
        <v>0</v>
      </c>
      <c r="K747" s="4">
        <f t="shared" si="94"/>
        <v>11.635400000000001</v>
      </c>
      <c r="L747" s="38">
        <f t="shared" si="93"/>
        <v>6.798</v>
      </c>
      <c r="M747" s="4">
        <v>3.75</v>
      </c>
      <c r="N747" s="4">
        <v>3</v>
      </c>
      <c r="O747" s="4">
        <v>4.8000000000000001E-2</v>
      </c>
      <c r="P747" s="4">
        <f t="shared" si="98"/>
        <v>3.3620000000000001</v>
      </c>
      <c r="Q747" s="4">
        <f t="shared" si="95"/>
        <v>20</v>
      </c>
      <c r="R747" s="4">
        <f t="shared" si="96"/>
        <v>1.4754</v>
      </c>
      <c r="S747" s="4">
        <f t="shared" si="99"/>
        <v>1.4754</v>
      </c>
      <c r="T747" s="4"/>
      <c r="U747" s="31"/>
    </row>
    <row r="748" spans="1:21" x14ac:dyDescent="0.15">
      <c r="A748" s="31">
        <v>174</v>
      </c>
      <c r="B748" s="27" t="s">
        <v>141</v>
      </c>
      <c r="C748" s="1" t="s">
        <v>358</v>
      </c>
      <c r="D748" s="1">
        <v>15</v>
      </c>
      <c r="E748" s="1">
        <v>0.17860000000000001</v>
      </c>
      <c r="F748" s="1">
        <v>19.03</v>
      </c>
      <c r="G748" s="2">
        <v>2501</v>
      </c>
      <c r="H748" s="4">
        <v>2204</v>
      </c>
      <c r="I748" s="4">
        <v>297</v>
      </c>
      <c r="J748" s="4">
        <v>0</v>
      </c>
      <c r="K748" s="4">
        <f t="shared" si="94"/>
        <v>7.5483000000000002</v>
      </c>
      <c r="L748" s="38">
        <f t="shared" ref="L748:L811" si="100">+M748+N748+O748</f>
        <v>6.798</v>
      </c>
      <c r="M748" s="4">
        <v>3.75</v>
      </c>
      <c r="N748" s="4">
        <v>3</v>
      </c>
      <c r="O748" s="4">
        <v>4.8000000000000001E-2</v>
      </c>
      <c r="P748" s="4"/>
      <c r="Q748" s="4">
        <f t="shared" si="95"/>
        <v>25.827999999999999</v>
      </c>
      <c r="R748" s="4">
        <f t="shared" si="96"/>
        <v>0.75029999999999997</v>
      </c>
      <c r="S748" s="4">
        <f t="shared" si="99"/>
        <v>0.75029999999999997</v>
      </c>
      <c r="T748" s="4"/>
      <c r="U748" s="31"/>
    </row>
    <row r="749" spans="1:21" x14ac:dyDescent="0.15">
      <c r="A749" s="31">
        <v>175</v>
      </c>
      <c r="B749" s="27" t="s">
        <v>141</v>
      </c>
      <c r="C749" s="1" t="s">
        <v>316</v>
      </c>
      <c r="D749" s="1">
        <v>7</v>
      </c>
      <c r="E749" s="1">
        <v>0.1479</v>
      </c>
      <c r="F749" s="1">
        <v>16.09</v>
      </c>
      <c r="G749" s="2">
        <v>1072</v>
      </c>
      <c r="H749" s="4">
        <v>1072</v>
      </c>
      <c r="I749" s="4">
        <v>0</v>
      </c>
      <c r="J749" s="4">
        <v>0</v>
      </c>
      <c r="K749" s="4">
        <f t="shared" si="94"/>
        <v>7.1196000000000002</v>
      </c>
      <c r="L749" s="38">
        <f t="shared" si="100"/>
        <v>6.798</v>
      </c>
      <c r="M749" s="4">
        <v>3.75</v>
      </c>
      <c r="N749" s="4">
        <v>3</v>
      </c>
      <c r="O749" s="4">
        <v>4.8000000000000001E-2</v>
      </c>
      <c r="P749" s="4"/>
      <c r="Q749" s="4">
        <f t="shared" si="95"/>
        <v>22.888000000000002</v>
      </c>
      <c r="R749" s="4">
        <f t="shared" si="96"/>
        <v>0.3216</v>
      </c>
      <c r="S749" s="4">
        <f t="shared" si="99"/>
        <v>0.3216</v>
      </c>
      <c r="T749" s="4"/>
      <c r="U749" s="31"/>
    </row>
    <row r="750" spans="1:21" x14ac:dyDescent="0.15">
      <c r="A750" s="31">
        <v>176</v>
      </c>
      <c r="B750" s="27" t="s">
        <v>141</v>
      </c>
      <c r="C750" s="1" t="s">
        <v>321</v>
      </c>
      <c r="D750" s="1">
        <v>9</v>
      </c>
      <c r="E750" s="1">
        <v>0.17730000000000001</v>
      </c>
      <c r="F750" s="1">
        <v>17.809999999999999</v>
      </c>
      <c r="G750" s="2">
        <v>1926</v>
      </c>
      <c r="H750" s="4">
        <v>1704</v>
      </c>
      <c r="I750" s="4">
        <v>222</v>
      </c>
      <c r="J750" s="4">
        <v>0</v>
      </c>
      <c r="K750" s="4">
        <f t="shared" si="94"/>
        <v>7.3757999999999999</v>
      </c>
      <c r="L750" s="38">
        <f t="shared" si="100"/>
        <v>6.798</v>
      </c>
      <c r="M750" s="4">
        <v>3.75</v>
      </c>
      <c r="N750" s="4">
        <v>3</v>
      </c>
      <c r="O750" s="4">
        <v>4.8000000000000001E-2</v>
      </c>
      <c r="P750" s="4"/>
      <c r="Q750" s="4">
        <f t="shared" si="95"/>
        <v>24.608000000000001</v>
      </c>
      <c r="R750" s="4">
        <f t="shared" si="96"/>
        <v>0.57779999999999998</v>
      </c>
      <c r="S750" s="4">
        <f t="shared" si="99"/>
        <v>0.57779999999999998</v>
      </c>
      <c r="T750" s="4"/>
      <c r="U750" s="31"/>
    </row>
    <row r="751" spans="1:21" x14ac:dyDescent="0.15">
      <c r="A751" s="31">
        <v>177</v>
      </c>
      <c r="B751" s="27" t="s">
        <v>141</v>
      </c>
      <c r="C751" s="1" t="s">
        <v>269</v>
      </c>
      <c r="D751" s="1">
        <v>10</v>
      </c>
      <c r="E751" s="1">
        <v>0.14860000000000001</v>
      </c>
      <c r="F751" s="1">
        <v>14.18</v>
      </c>
      <c r="G751" s="2">
        <v>2754</v>
      </c>
      <c r="H751" s="4">
        <v>2562</v>
      </c>
      <c r="I751" s="4">
        <v>192</v>
      </c>
      <c r="J751" s="4">
        <v>0</v>
      </c>
      <c r="K751" s="4">
        <f t="shared" si="94"/>
        <v>7.6242000000000001</v>
      </c>
      <c r="L751" s="38">
        <f t="shared" si="100"/>
        <v>6.798</v>
      </c>
      <c r="M751" s="4">
        <v>3.75</v>
      </c>
      <c r="N751" s="4">
        <v>3</v>
      </c>
      <c r="O751" s="4">
        <v>4.8000000000000001E-2</v>
      </c>
      <c r="P751" s="4"/>
      <c r="Q751" s="4">
        <f t="shared" si="95"/>
        <v>20.978000000000002</v>
      </c>
      <c r="R751" s="4">
        <f t="shared" si="96"/>
        <v>0.82620000000000005</v>
      </c>
      <c r="S751" s="4">
        <f t="shared" si="99"/>
        <v>0.82620000000000005</v>
      </c>
      <c r="T751" s="4"/>
      <c r="U751" s="31"/>
    </row>
    <row r="752" spans="1:21" x14ac:dyDescent="0.15">
      <c r="A752" s="31">
        <v>178</v>
      </c>
      <c r="B752" s="27" t="s">
        <v>141</v>
      </c>
      <c r="C752" s="1" t="s">
        <v>783</v>
      </c>
      <c r="D752" s="1">
        <v>11</v>
      </c>
      <c r="E752" s="1">
        <v>0.14230000000000001</v>
      </c>
      <c r="F752" s="1">
        <v>26.95</v>
      </c>
      <c r="G752" s="2">
        <v>2822</v>
      </c>
      <c r="H752" s="4">
        <v>1826</v>
      </c>
      <c r="I752" s="4">
        <v>996</v>
      </c>
      <c r="J752" s="4">
        <v>0</v>
      </c>
      <c r="K752" s="4">
        <f t="shared" si="94"/>
        <v>7.6445999999999996</v>
      </c>
      <c r="L752" s="38">
        <f t="shared" si="100"/>
        <v>6.798</v>
      </c>
      <c r="M752" s="4">
        <v>3.75</v>
      </c>
      <c r="N752" s="4">
        <v>3</v>
      </c>
      <c r="O752" s="4">
        <v>4.8000000000000001E-2</v>
      </c>
      <c r="P752" s="4"/>
      <c r="Q752" s="4">
        <f t="shared" si="95"/>
        <v>33.747999999999998</v>
      </c>
      <c r="R752" s="4">
        <f t="shared" si="96"/>
        <v>0.84660000000000002</v>
      </c>
      <c r="S752" s="4">
        <f t="shared" si="99"/>
        <v>0.84660000000000002</v>
      </c>
      <c r="T752" s="4"/>
      <c r="U752" s="31"/>
    </row>
    <row r="753" spans="1:21" x14ac:dyDescent="0.15">
      <c r="A753" s="31">
        <v>179</v>
      </c>
      <c r="B753" s="27" t="s">
        <v>141</v>
      </c>
      <c r="C753" s="1" t="s">
        <v>254</v>
      </c>
      <c r="D753" s="1">
        <v>12</v>
      </c>
      <c r="E753" s="1">
        <v>0.16189999999999999</v>
      </c>
      <c r="F753" s="1">
        <v>13.18</v>
      </c>
      <c r="G753" s="2">
        <v>1493.5</v>
      </c>
      <c r="H753" s="4">
        <v>1426</v>
      </c>
      <c r="I753" s="4">
        <v>67.5</v>
      </c>
      <c r="J753" s="4">
        <v>0</v>
      </c>
      <c r="K753" s="4">
        <f t="shared" si="94"/>
        <v>7.2680499999999997</v>
      </c>
      <c r="L753" s="38">
        <f t="shared" si="100"/>
        <v>6.798</v>
      </c>
      <c r="M753" s="4">
        <v>3.75</v>
      </c>
      <c r="N753" s="4">
        <v>3</v>
      </c>
      <c r="O753" s="4">
        <v>4.8000000000000001E-2</v>
      </c>
      <c r="P753" s="4">
        <f t="shared" si="98"/>
        <v>2.20000000000002E-2</v>
      </c>
      <c r="Q753" s="4">
        <f t="shared" si="95"/>
        <v>20</v>
      </c>
      <c r="R753" s="4">
        <f t="shared" si="96"/>
        <v>0.44805</v>
      </c>
      <c r="S753" s="4">
        <f t="shared" si="99"/>
        <v>0.44805</v>
      </c>
      <c r="T753" s="4"/>
      <c r="U753" s="31"/>
    </row>
    <row r="754" spans="1:21" x14ac:dyDescent="0.15">
      <c r="A754" s="31">
        <v>180</v>
      </c>
      <c r="B754" s="27" t="s">
        <v>141</v>
      </c>
      <c r="C754" s="1" t="s">
        <v>168</v>
      </c>
      <c r="D754" s="1">
        <v>13</v>
      </c>
      <c r="E754" s="1">
        <v>0.16189999999999999</v>
      </c>
      <c r="F754" s="1">
        <v>12.91</v>
      </c>
      <c r="G754" s="2">
        <v>3323</v>
      </c>
      <c r="H754" s="4">
        <v>1784</v>
      </c>
      <c r="I754" s="4">
        <v>1514</v>
      </c>
      <c r="J754" s="4">
        <v>25</v>
      </c>
      <c r="K754" s="4">
        <f t="shared" si="94"/>
        <v>8.0869</v>
      </c>
      <c r="L754" s="38">
        <f t="shared" si="100"/>
        <v>6.798</v>
      </c>
      <c r="M754" s="4">
        <v>3.75</v>
      </c>
      <c r="N754" s="4">
        <v>3</v>
      </c>
      <c r="O754" s="4">
        <v>4.8000000000000001E-2</v>
      </c>
      <c r="P754" s="4">
        <f t="shared" si="98"/>
        <v>0.29199999999999998</v>
      </c>
      <c r="Q754" s="4">
        <f t="shared" si="95"/>
        <v>20</v>
      </c>
      <c r="R754" s="4">
        <f t="shared" si="96"/>
        <v>0.99690000000000001</v>
      </c>
      <c r="S754" s="4">
        <f t="shared" si="99"/>
        <v>0.99690000000000001</v>
      </c>
      <c r="T754" s="4"/>
      <c r="U754" s="31"/>
    </row>
    <row r="755" spans="1:21" x14ac:dyDescent="0.15">
      <c r="A755" s="31">
        <v>181</v>
      </c>
      <c r="B755" s="27" t="s">
        <v>141</v>
      </c>
      <c r="C755" s="1" t="s">
        <v>318</v>
      </c>
      <c r="D755" s="1">
        <v>10</v>
      </c>
      <c r="E755" s="1">
        <v>0.39579999999999999</v>
      </c>
      <c r="F755" s="1">
        <v>16.309999999999999</v>
      </c>
      <c r="G755" s="2">
        <v>7130</v>
      </c>
      <c r="H755" s="4">
        <v>3433</v>
      </c>
      <c r="I755" s="4">
        <v>3437</v>
      </c>
      <c r="J755" s="4">
        <v>260</v>
      </c>
      <c r="K755" s="4">
        <f t="shared" si="94"/>
        <v>8.9369999999999994</v>
      </c>
      <c r="L755" s="38">
        <f t="shared" si="100"/>
        <v>6.798</v>
      </c>
      <c r="M755" s="4">
        <v>3.75</v>
      </c>
      <c r="N755" s="4">
        <v>3</v>
      </c>
      <c r="O755" s="4">
        <v>4.8000000000000001E-2</v>
      </c>
      <c r="P755" s="4"/>
      <c r="Q755" s="4">
        <f t="shared" si="95"/>
        <v>23.108000000000001</v>
      </c>
      <c r="R755" s="4">
        <f t="shared" si="96"/>
        <v>2.1389999999999998</v>
      </c>
      <c r="S755" s="4">
        <f t="shared" si="99"/>
        <v>2.1389999999999998</v>
      </c>
      <c r="T755" s="4"/>
      <c r="U755" s="31"/>
    </row>
    <row r="756" spans="1:21" x14ac:dyDescent="0.15">
      <c r="A756" s="31">
        <v>182</v>
      </c>
      <c r="B756" s="27" t="s">
        <v>141</v>
      </c>
      <c r="C756" s="1" t="s">
        <v>352</v>
      </c>
      <c r="D756" s="1">
        <v>20</v>
      </c>
      <c r="E756" s="1">
        <v>0.34250000000000003</v>
      </c>
      <c r="F756" s="1">
        <v>18.57</v>
      </c>
      <c r="G756" s="2">
        <v>4169</v>
      </c>
      <c r="H756" s="4">
        <v>3659</v>
      </c>
      <c r="I756" s="4">
        <v>510</v>
      </c>
      <c r="J756" s="4">
        <v>0</v>
      </c>
      <c r="K756" s="4">
        <f t="shared" si="94"/>
        <v>8.0487000000000002</v>
      </c>
      <c r="L756" s="38">
        <f t="shared" si="100"/>
        <v>6.798</v>
      </c>
      <c r="M756" s="4">
        <v>3.75</v>
      </c>
      <c r="N756" s="4">
        <v>3</v>
      </c>
      <c r="O756" s="4">
        <v>4.8000000000000001E-2</v>
      </c>
      <c r="P756" s="4"/>
      <c r="Q756" s="4">
        <f t="shared" si="95"/>
        <v>25.367999999999999</v>
      </c>
      <c r="R756" s="4">
        <f t="shared" si="96"/>
        <v>1.2506999999999999</v>
      </c>
      <c r="S756" s="4">
        <f t="shared" si="99"/>
        <v>1.2506999999999999</v>
      </c>
      <c r="T756" s="4"/>
      <c r="U756" s="31"/>
    </row>
    <row r="757" spans="1:21" x14ac:dyDescent="0.15">
      <c r="A757" s="31">
        <v>183</v>
      </c>
      <c r="B757" s="27" t="s">
        <v>141</v>
      </c>
      <c r="C757" s="1" t="s">
        <v>11</v>
      </c>
      <c r="D757" s="1">
        <v>15</v>
      </c>
      <c r="E757" s="1">
        <v>0.22639999999999999</v>
      </c>
      <c r="F757" s="1">
        <v>17.5</v>
      </c>
      <c r="G757" s="2">
        <v>3076</v>
      </c>
      <c r="H757" s="4">
        <v>2036</v>
      </c>
      <c r="I757" s="4">
        <v>995</v>
      </c>
      <c r="J757" s="4">
        <v>45</v>
      </c>
      <c r="K757" s="4">
        <f t="shared" si="94"/>
        <v>7.7207999999999997</v>
      </c>
      <c r="L757" s="38">
        <f t="shared" si="100"/>
        <v>6.798</v>
      </c>
      <c r="M757" s="4">
        <v>3.75</v>
      </c>
      <c r="N757" s="4">
        <v>3</v>
      </c>
      <c r="O757" s="4">
        <v>4.8000000000000001E-2</v>
      </c>
      <c r="P757" s="4"/>
      <c r="Q757" s="4">
        <f t="shared" si="95"/>
        <v>24.297999999999998</v>
      </c>
      <c r="R757" s="4">
        <f t="shared" si="96"/>
        <v>0.92279999999999995</v>
      </c>
      <c r="S757" s="4">
        <f t="shared" si="99"/>
        <v>0.92279999999999995</v>
      </c>
      <c r="T757" s="4"/>
      <c r="U757" s="31"/>
    </row>
    <row r="758" spans="1:21" x14ac:dyDescent="0.15">
      <c r="A758" s="31">
        <v>184</v>
      </c>
      <c r="B758" s="27" t="s">
        <v>141</v>
      </c>
      <c r="C758" s="1" t="s">
        <v>257</v>
      </c>
      <c r="D758" s="1">
        <v>14</v>
      </c>
      <c r="E758" s="1">
        <v>0.17150000000000001</v>
      </c>
      <c r="F758" s="1">
        <v>13.52</v>
      </c>
      <c r="G758" s="2">
        <v>818</v>
      </c>
      <c r="H758" s="4">
        <v>818</v>
      </c>
      <c r="I758" s="4">
        <v>0</v>
      </c>
      <c r="J758" s="4">
        <v>0</v>
      </c>
      <c r="K758" s="4">
        <f t="shared" si="94"/>
        <v>7.0434000000000001</v>
      </c>
      <c r="L758" s="38">
        <f t="shared" si="100"/>
        <v>6.798</v>
      </c>
      <c r="M758" s="4">
        <v>3.75</v>
      </c>
      <c r="N758" s="4">
        <v>3</v>
      </c>
      <c r="O758" s="4">
        <v>4.8000000000000001E-2</v>
      </c>
      <c r="P758" s="4"/>
      <c r="Q758" s="4">
        <f t="shared" si="95"/>
        <v>20.318000000000001</v>
      </c>
      <c r="R758" s="4">
        <f t="shared" si="96"/>
        <v>0.24540000000000001</v>
      </c>
      <c r="S758" s="4">
        <f t="shared" si="99"/>
        <v>0.24540000000000001</v>
      </c>
      <c r="T758" s="4"/>
      <c r="U758" s="31"/>
    </row>
    <row r="759" spans="1:21" x14ac:dyDescent="0.15">
      <c r="A759" s="31">
        <v>185</v>
      </c>
      <c r="B759" s="27" t="s">
        <v>73</v>
      </c>
      <c r="C759" s="1" t="s">
        <v>99</v>
      </c>
      <c r="D759" s="1">
        <v>11</v>
      </c>
      <c r="E759" s="1">
        <v>0.18459999999999999</v>
      </c>
      <c r="F759" s="1">
        <v>5.78</v>
      </c>
      <c r="G759" s="2">
        <v>2686.5</v>
      </c>
      <c r="H759" s="4">
        <v>2646</v>
      </c>
      <c r="I759" s="4">
        <v>40.5</v>
      </c>
      <c r="J759" s="4">
        <v>0</v>
      </c>
      <c r="K759" s="4">
        <f t="shared" si="94"/>
        <v>15.02595</v>
      </c>
      <c r="L759" s="38">
        <f t="shared" si="100"/>
        <v>6.798</v>
      </c>
      <c r="M759" s="4">
        <v>3.75</v>
      </c>
      <c r="N759" s="4">
        <v>3</v>
      </c>
      <c r="O759" s="4">
        <v>4.8000000000000001E-2</v>
      </c>
      <c r="P759" s="4">
        <f t="shared" si="98"/>
        <v>7.4219999999999997</v>
      </c>
      <c r="Q759" s="4">
        <f t="shared" si="95"/>
        <v>20</v>
      </c>
      <c r="R759" s="4">
        <f t="shared" si="96"/>
        <v>0.80595000000000006</v>
      </c>
      <c r="S759" s="4">
        <f t="shared" si="99"/>
        <v>0.80595000000000006</v>
      </c>
      <c r="T759" s="4"/>
      <c r="U759" s="31"/>
    </row>
    <row r="760" spans="1:21" x14ac:dyDescent="0.15">
      <c r="A760" s="31">
        <v>186</v>
      </c>
      <c r="B760" s="27" t="s">
        <v>73</v>
      </c>
      <c r="C760" s="1" t="s">
        <v>92</v>
      </c>
      <c r="D760" s="1">
        <v>9</v>
      </c>
      <c r="E760" s="1">
        <v>0.15</v>
      </c>
      <c r="F760" s="1">
        <v>5.44</v>
      </c>
      <c r="G760" s="2">
        <v>2018</v>
      </c>
      <c r="H760" s="4">
        <v>2018</v>
      </c>
      <c r="I760" s="4">
        <v>0</v>
      </c>
      <c r="J760" s="4">
        <v>0</v>
      </c>
      <c r="K760" s="4">
        <f t="shared" si="94"/>
        <v>15.1654</v>
      </c>
      <c r="L760" s="38">
        <f t="shared" si="100"/>
        <v>6.798</v>
      </c>
      <c r="M760" s="4">
        <v>3.75</v>
      </c>
      <c r="N760" s="4">
        <v>3</v>
      </c>
      <c r="O760" s="4">
        <v>4.8000000000000001E-2</v>
      </c>
      <c r="P760" s="4">
        <f t="shared" si="98"/>
        <v>7.7619999999999996</v>
      </c>
      <c r="Q760" s="4">
        <f t="shared" si="95"/>
        <v>20</v>
      </c>
      <c r="R760" s="4">
        <f t="shared" si="96"/>
        <v>0.60540000000000005</v>
      </c>
      <c r="S760" s="4">
        <f t="shared" si="99"/>
        <v>0.60540000000000005</v>
      </c>
      <c r="T760" s="4"/>
      <c r="U760" s="31"/>
    </row>
    <row r="761" spans="1:21" x14ac:dyDescent="0.15">
      <c r="A761" s="31">
        <v>187</v>
      </c>
      <c r="B761" s="27" t="s">
        <v>73</v>
      </c>
      <c r="C761" s="1" t="s">
        <v>157</v>
      </c>
      <c r="D761" s="1">
        <v>7</v>
      </c>
      <c r="E761" s="1">
        <v>9.7900000000000001E-2</v>
      </c>
      <c r="F761" s="1">
        <v>11.67</v>
      </c>
      <c r="G761" s="2">
        <v>919.5</v>
      </c>
      <c r="H761" s="4">
        <v>888</v>
      </c>
      <c r="I761" s="4">
        <v>31.5</v>
      </c>
      <c r="J761" s="4">
        <v>0</v>
      </c>
      <c r="K761" s="4">
        <f t="shared" si="94"/>
        <v>8.6058500000000002</v>
      </c>
      <c r="L761" s="38">
        <f t="shared" si="100"/>
        <v>6.798</v>
      </c>
      <c r="M761" s="4">
        <v>3.75</v>
      </c>
      <c r="N761" s="4">
        <v>3</v>
      </c>
      <c r="O761" s="4">
        <v>4.8000000000000001E-2</v>
      </c>
      <c r="P761" s="4">
        <f t="shared" si="98"/>
        <v>1.532</v>
      </c>
      <c r="Q761" s="4">
        <f t="shared" si="95"/>
        <v>20</v>
      </c>
      <c r="R761" s="4">
        <f t="shared" si="96"/>
        <v>0.27584999999999998</v>
      </c>
      <c r="S761" s="4">
        <f t="shared" si="99"/>
        <v>0.27584999999999998</v>
      </c>
      <c r="T761" s="4"/>
      <c r="U761" s="31"/>
    </row>
    <row r="762" spans="1:21" x14ac:dyDescent="0.15">
      <c r="A762" s="31">
        <v>188</v>
      </c>
      <c r="B762" s="27" t="s">
        <v>73</v>
      </c>
      <c r="C762" s="1" t="s">
        <v>84</v>
      </c>
      <c r="D762" s="1">
        <v>14</v>
      </c>
      <c r="E762" s="1">
        <v>0.1532</v>
      </c>
      <c r="F762" s="1">
        <v>4.5999999999999996</v>
      </c>
      <c r="G762" s="2">
        <v>751.5</v>
      </c>
      <c r="H762" s="4">
        <v>724.5</v>
      </c>
      <c r="I762" s="4">
        <v>27</v>
      </c>
      <c r="J762" s="4">
        <v>0</v>
      </c>
      <c r="K762" s="4">
        <f t="shared" si="94"/>
        <v>15.625450000000001</v>
      </c>
      <c r="L762" s="38">
        <f t="shared" si="100"/>
        <v>6.798</v>
      </c>
      <c r="M762" s="4">
        <v>3.75</v>
      </c>
      <c r="N762" s="4">
        <v>3</v>
      </c>
      <c r="O762" s="4">
        <v>4.8000000000000001E-2</v>
      </c>
      <c r="P762" s="4">
        <f t="shared" si="98"/>
        <v>8.6020000000000003</v>
      </c>
      <c r="Q762" s="4">
        <f t="shared" si="95"/>
        <v>20</v>
      </c>
      <c r="R762" s="4">
        <f t="shared" si="96"/>
        <v>0.22545000000000001</v>
      </c>
      <c r="S762" s="4">
        <f t="shared" si="99"/>
        <v>0.22545000000000001</v>
      </c>
      <c r="T762" s="4"/>
      <c r="U762" s="31"/>
    </row>
    <row r="763" spans="1:21" x14ac:dyDescent="0.15">
      <c r="A763" s="31">
        <v>189</v>
      </c>
      <c r="B763" s="27" t="s">
        <v>73</v>
      </c>
      <c r="C763" s="1" t="s">
        <v>100</v>
      </c>
      <c r="D763" s="1">
        <v>13</v>
      </c>
      <c r="E763" s="1">
        <v>0.12620000000000001</v>
      </c>
      <c r="F763" s="1">
        <v>5.97</v>
      </c>
      <c r="G763" s="2">
        <v>1432.5</v>
      </c>
      <c r="H763" s="4">
        <v>1263</v>
      </c>
      <c r="I763" s="4">
        <v>169.5</v>
      </c>
      <c r="J763" s="4">
        <v>0</v>
      </c>
      <c r="K763" s="4">
        <f t="shared" si="94"/>
        <v>14.45975</v>
      </c>
      <c r="L763" s="38">
        <f t="shared" si="100"/>
        <v>6.798</v>
      </c>
      <c r="M763" s="4">
        <v>3.75</v>
      </c>
      <c r="N763" s="4">
        <v>3</v>
      </c>
      <c r="O763" s="4">
        <v>4.8000000000000001E-2</v>
      </c>
      <c r="P763" s="4">
        <f t="shared" si="98"/>
        <v>7.2320000000000002</v>
      </c>
      <c r="Q763" s="4">
        <f t="shared" si="95"/>
        <v>20</v>
      </c>
      <c r="R763" s="4">
        <f t="shared" si="96"/>
        <v>0.42975000000000002</v>
      </c>
      <c r="S763" s="4">
        <f t="shared" si="99"/>
        <v>0.42975000000000002</v>
      </c>
      <c r="T763" s="4"/>
      <c r="U763" s="31"/>
    </row>
    <row r="764" spans="1:21" x14ac:dyDescent="0.15">
      <c r="A764" s="31">
        <v>190</v>
      </c>
      <c r="B764" s="27" t="s">
        <v>73</v>
      </c>
      <c r="C764" s="1" t="s">
        <v>75</v>
      </c>
      <c r="D764" s="1">
        <v>14</v>
      </c>
      <c r="E764" s="1">
        <v>0.16719999999999999</v>
      </c>
      <c r="F764" s="1">
        <v>3.52</v>
      </c>
      <c r="G764" s="2">
        <v>3960.5</v>
      </c>
      <c r="H764" s="4">
        <v>3729</v>
      </c>
      <c r="I764" s="4">
        <v>181.5</v>
      </c>
      <c r="J764" s="4">
        <v>50</v>
      </c>
      <c r="K764" s="4">
        <f t="shared" si="94"/>
        <v>17.668150000000001</v>
      </c>
      <c r="L764" s="38">
        <f t="shared" si="100"/>
        <v>6.798</v>
      </c>
      <c r="M764" s="4">
        <v>3.75</v>
      </c>
      <c r="N764" s="4">
        <v>3</v>
      </c>
      <c r="O764" s="4">
        <v>4.8000000000000001E-2</v>
      </c>
      <c r="P764" s="4">
        <f t="shared" si="98"/>
        <v>9.6820000000000004</v>
      </c>
      <c r="Q764" s="4">
        <f t="shared" si="95"/>
        <v>20</v>
      </c>
      <c r="R764" s="4">
        <f t="shared" si="96"/>
        <v>1.18815</v>
      </c>
      <c r="S764" s="4">
        <f t="shared" si="99"/>
        <v>1.18815</v>
      </c>
      <c r="T764" s="4"/>
      <c r="U764" s="31"/>
    </row>
    <row r="765" spans="1:21" x14ac:dyDescent="0.15">
      <c r="A765" s="31">
        <v>191</v>
      </c>
      <c r="B765" s="27" t="s">
        <v>73</v>
      </c>
      <c r="C765" s="1" t="s">
        <v>155</v>
      </c>
      <c r="D765" s="1">
        <v>18</v>
      </c>
      <c r="E765" s="1">
        <v>0.2094</v>
      </c>
      <c r="F765" s="1">
        <v>11.42</v>
      </c>
      <c r="G765" s="2">
        <v>3808.5</v>
      </c>
      <c r="H765" s="4">
        <v>3744</v>
      </c>
      <c r="I765" s="4">
        <v>34.5</v>
      </c>
      <c r="J765" s="4">
        <v>30</v>
      </c>
      <c r="K765" s="4">
        <f t="shared" si="94"/>
        <v>9.72255</v>
      </c>
      <c r="L765" s="38">
        <f t="shared" si="100"/>
        <v>6.798</v>
      </c>
      <c r="M765" s="4">
        <v>3.75</v>
      </c>
      <c r="N765" s="4">
        <v>3</v>
      </c>
      <c r="O765" s="4">
        <v>4.8000000000000001E-2</v>
      </c>
      <c r="P765" s="4">
        <f t="shared" si="98"/>
        <v>1.782</v>
      </c>
      <c r="Q765" s="4">
        <f t="shared" si="95"/>
        <v>20</v>
      </c>
      <c r="R765" s="4">
        <f t="shared" si="96"/>
        <v>1.14255</v>
      </c>
      <c r="S765" s="4">
        <f t="shared" si="99"/>
        <v>1.14255</v>
      </c>
      <c r="T765" s="4"/>
      <c r="U765" s="31"/>
    </row>
    <row r="766" spans="1:21" x14ac:dyDescent="0.15">
      <c r="A766" s="31">
        <v>192</v>
      </c>
      <c r="B766" s="27" t="s">
        <v>73</v>
      </c>
      <c r="C766" s="1" t="s">
        <v>74</v>
      </c>
      <c r="D766" s="1">
        <v>13</v>
      </c>
      <c r="E766" s="1">
        <v>0.1348</v>
      </c>
      <c r="F766" s="1">
        <v>3.47</v>
      </c>
      <c r="G766" s="2">
        <v>3901.5</v>
      </c>
      <c r="H766" s="4">
        <v>3856.5</v>
      </c>
      <c r="I766" s="4">
        <v>0</v>
      </c>
      <c r="J766" s="4">
        <v>45</v>
      </c>
      <c r="K766" s="4">
        <f t="shared" si="94"/>
        <v>17.70045</v>
      </c>
      <c r="L766" s="38">
        <f t="shared" si="100"/>
        <v>6.798</v>
      </c>
      <c r="M766" s="4">
        <v>3.75</v>
      </c>
      <c r="N766" s="4">
        <v>3</v>
      </c>
      <c r="O766" s="4">
        <v>4.8000000000000001E-2</v>
      </c>
      <c r="P766" s="4">
        <f t="shared" si="98"/>
        <v>9.7319999999999993</v>
      </c>
      <c r="Q766" s="4">
        <f t="shared" si="95"/>
        <v>20</v>
      </c>
      <c r="R766" s="4">
        <f t="shared" si="96"/>
        <v>1.17045</v>
      </c>
      <c r="S766" s="4">
        <f t="shared" si="99"/>
        <v>1.17045</v>
      </c>
      <c r="T766" s="4"/>
      <c r="U766" s="31"/>
    </row>
    <row r="767" spans="1:21" x14ac:dyDescent="0.15">
      <c r="A767" s="31">
        <v>193</v>
      </c>
      <c r="B767" s="27" t="s">
        <v>73</v>
      </c>
      <c r="C767" s="1" t="s">
        <v>93</v>
      </c>
      <c r="D767" s="1">
        <v>16</v>
      </c>
      <c r="E767" s="1">
        <v>0.21199999999999999</v>
      </c>
      <c r="F767" s="1">
        <v>5.46</v>
      </c>
      <c r="G767" s="2">
        <v>2413.5</v>
      </c>
      <c r="H767" s="4">
        <v>2355</v>
      </c>
      <c r="I767" s="4">
        <v>58.5</v>
      </c>
      <c r="J767" s="4">
        <v>0</v>
      </c>
      <c r="K767" s="4">
        <f t="shared" si="94"/>
        <v>15.264049999999999</v>
      </c>
      <c r="L767" s="38">
        <f t="shared" si="100"/>
        <v>6.798</v>
      </c>
      <c r="M767" s="4">
        <v>3.75</v>
      </c>
      <c r="N767" s="4">
        <v>3</v>
      </c>
      <c r="O767" s="4">
        <v>4.8000000000000001E-2</v>
      </c>
      <c r="P767" s="4">
        <f t="shared" si="98"/>
        <v>7.742</v>
      </c>
      <c r="Q767" s="4">
        <f t="shared" si="95"/>
        <v>20</v>
      </c>
      <c r="R767" s="4">
        <f t="shared" si="96"/>
        <v>0.72404999999999997</v>
      </c>
      <c r="S767" s="4">
        <f t="shared" si="99"/>
        <v>0.72404999999999997</v>
      </c>
      <c r="T767" s="4"/>
      <c r="U767" s="31"/>
    </row>
    <row r="768" spans="1:21" x14ac:dyDescent="0.15">
      <c r="A768" s="31">
        <v>194</v>
      </c>
      <c r="B768" s="27" t="s">
        <v>73</v>
      </c>
      <c r="C768" s="1" t="s">
        <v>904</v>
      </c>
      <c r="D768" s="1">
        <v>16</v>
      </c>
      <c r="E768" s="1">
        <v>0.22</v>
      </c>
      <c r="F768" s="1">
        <v>22.4</v>
      </c>
      <c r="G768" s="2">
        <v>4000</v>
      </c>
      <c r="H768" s="4">
        <v>4000</v>
      </c>
      <c r="I768" s="4">
        <v>0</v>
      </c>
      <c r="J768" s="4">
        <v>0</v>
      </c>
      <c r="K768" s="4">
        <f t="shared" si="94"/>
        <v>7.9980000000000002</v>
      </c>
      <c r="L768" s="38">
        <f t="shared" si="100"/>
        <v>6.798</v>
      </c>
      <c r="M768" s="4">
        <v>3.75</v>
      </c>
      <c r="N768" s="4">
        <v>3</v>
      </c>
      <c r="O768" s="4">
        <v>4.8000000000000001E-2</v>
      </c>
      <c r="P768" s="4"/>
      <c r="Q768" s="4">
        <f t="shared" si="95"/>
        <v>29.198</v>
      </c>
      <c r="R768" s="4">
        <f t="shared" si="96"/>
        <v>1.2</v>
      </c>
      <c r="S768" s="4">
        <f t="shared" si="99"/>
        <v>1.2</v>
      </c>
      <c r="T768" s="4"/>
      <c r="U768" s="31"/>
    </row>
    <row r="769" spans="1:21" x14ac:dyDescent="0.15">
      <c r="A769" s="31">
        <v>195</v>
      </c>
      <c r="B769" s="27" t="s">
        <v>73</v>
      </c>
      <c r="C769" s="1" t="s">
        <v>81</v>
      </c>
      <c r="D769" s="1">
        <v>8</v>
      </c>
      <c r="E769" s="1">
        <v>0.13389999999999999</v>
      </c>
      <c r="F769" s="1">
        <v>4.21</v>
      </c>
      <c r="G769" s="2">
        <v>1728</v>
      </c>
      <c r="H769" s="4">
        <v>1720.5</v>
      </c>
      <c r="I769" s="4">
        <v>7.5</v>
      </c>
      <c r="J769" s="4">
        <v>0</v>
      </c>
      <c r="K769" s="4">
        <f t="shared" si="94"/>
        <v>16.308399999999999</v>
      </c>
      <c r="L769" s="38">
        <f t="shared" si="100"/>
        <v>6.798</v>
      </c>
      <c r="M769" s="4">
        <v>3.75</v>
      </c>
      <c r="N769" s="4">
        <v>3</v>
      </c>
      <c r="O769" s="4">
        <v>4.8000000000000001E-2</v>
      </c>
      <c r="P769" s="4">
        <f t="shared" si="98"/>
        <v>8.9920000000000009</v>
      </c>
      <c r="Q769" s="4">
        <f t="shared" si="95"/>
        <v>20</v>
      </c>
      <c r="R769" s="4">
        <f t="shared" si="96"/>
        <v>0.51839999999999997</v>
      </c>
      <c r="S769" s="4">
        <f t="shared" si="99"/>
        <v>0.51839999999999997</v>
      </c>
      <c r="T769" s="4"/>
      <c r="U769" s="31"/>
    </row>
    <row r="770" spans="1:21" x14ac:dyDescent="0.15">
      <c r="A770" s="31">
        <v>196</v>
      </c>
      <c r="B770" s="27" t="s">
        <v>85</v>
      </c>
      <c r="C770" s="1" t="s">
        <v>905</v>
      </c>
      <c r="D770" s="1">
        <v>17</v>
      </c>
      <c r="E770" s="1">
        <v>0.33</v>
      </c>
      <c r="F770" s="1">
        <v>38</v>
      </c>
      <c r="G770" s="2">
        <v>5772.5</v>
      </c>
      <c r="H770" s="4">
        <v>3010</v>
      </c>
      <c r="I770" s="4">
        <v>2032.5</v>
      </c>
      <c r="J770" s="4">
        <v>730</v>
      </c>
      <c r="K770" s="4">
        <f t="shared" si="94"/>
        <v>8.5297499999999999</v>
      </c>
      <c r="L770" s="38">
        <f t="shared" si="100"/>
        <v>6.798</v>
      </c>
      <c r="M770" s="4">
        <v>3.75</v>
      </c>
      <c r="N770" s="4">
        <v>3</v>
      </c>
      <c r="O770" s="4">
        <v>4.8000000000000001E-2</v>
      </c>
      <c r="P770" s="4"/>
      <c r="Q770" s="4">
        <f t="shared" si="95"/>
        <v>44.798000000000002</v>
      </c>
      <c r="R770" s="4">
        <f t="shared" si="96"/>
        <v>1.7317499999999999</v>
      </c>
      <c r="S770" s="4">
        <f t="shared" si="99"/>
        <v>1.7317499999999999</v>
      </c>
      <c r="T770" s="4"/>
      <c r="U770" s="31"/>
    </row>
    <row r="771" spans="1:21" x14ac:dyDescent="0.15">
      <c r="A771" s="31">
        <v>197</v>
      </c>
      <c r="B771" s="27" t="s">
        <v>85</v>
      </c>
      <c r="C771" s="1" t="s">
        <v>906</v>
      </c>
      <c r="D771" s="1">
        <v>15</v>
      </c>
      <c r="E771" s="1">
        <v>0.41</v>
      </c>
      <c r="F771" s="1">
        <v>20.6</v>
      </c>
      <c r="G771" s="2">
        <v>2910</v>
      </c>
      <c r="H771" s="4">
        <v>2610</v>
      </c>
      <c r="I771" s="4">
        <v>0</v>
      </c>
      <c r="J771" s="4">
        <v>300</v>
      </c>
      <c r="K771" s="4">
        <f t="shared" si="94"/>
        <v>7.6710000000000003</v>
      </c>
      <c r="L771" s="38">
        <f t="shared" si="100"/>
        <v>6.798</v>
      </c>
      <c r="M771" s="4">
        <v>3.75</v>
      </c>
      <c r="N771" s="4">
        <v>3</v>
      </c>
      <c r="O771" s="4">
        <v>4.8000000000000001E-2</v>
      </c>
      <c r="P771" s="4"/>
      <c r="Q771" s="4">
        <f t="shared" si="95"/>
        <v>27.398</v>
      </c>
      <c r="R771" s="4">
        <f t="shared" si="96"/>
        <v>0.873</v>
      </c>
      <c r="S771" s="4">
        <f t="shared" si="99"/>
        <v>0.873</v>
      </c>
      <c r="T771" s="4"/>
      <c r="U771" s="31"/>
    </row>
    <row r="772" spans="1:21" x14ac:dyDescent="0.15">
      <c r="A772" s="31">
        <v>198</v>
      </c>
      <c r="B772" s="27" t="s">
        <v>85</v>
      </c>
      <c r="C772" s="1" t="s">
        <v>907</v>
      </c>
      <c r="D772" s="1">
        <v>12</v>
      </c>
      <c r="E772" s="1">
        <v>0.24</v>
      </c>
      <c r="F772" s="1">
        <v>22.8</v>
      </c>
      <c r="G772" s="2">
        <v>9124.5</v>
      </c>
      <c r="H772" s="4">
        <v>1940</v>
      </c>
      <c r="I772" s="4">
        <v>6184.5</v>
      </c>
      <c r="J772" s="4">
        <v>1000</v>
      </c>
      <c r="K772" s="4">
        <f t="shared" si="94"/>
        <v>9.5353499999999993</v>
      </c>
      <c r="L772" s="38">
        <f t="shared" si="100"/>
        <v>6.798</v>
      </c>
      <c r="M772" s="4">
        <v>3.75</v>
      </c>
      <c r="N772" s="4">
        <v>3</v>
      </c>
      <c r="O772" s="4">
        <v>4.8000000000000001E-2</v>
      </c>
      <c r="P772" s="4"/>
      <c r="Q772" s="4">
        <f t="shared" si="95"/>
        <v>29.597999999999999</v>
      </c>
      <c r="R772" s="4">
        <f t="shared" si="96"/>
        <v>2.7373500000000002</v>
      </c>
      <c r="S772" s="4">
        <f t="shared" si="99"/>
        <v>2.7373500000000002</v>
      </c>
      <c r="T772" s="4"/>
      <c r="U772" s="31"/>
    </row>
    <row r="773" spans="1:21" x14ac:dyDescent="0.15">
      <c r="A773" s="31">
        <v>199</v>
      </c>
      <c r="B773" s="27" t="s">
        <v>85</v>
      </c>
      <c r="C773" s="1" t="s">
        <v>744</v>
      </c>
      <c r="D773" s="1">
        <v>12</v>
      </c>
      <c r="E773" s="1">
        <v>0.17</v>
      </c>
      <c r="F773" s="1">
        <v>31.6</v>
      </c>
      <c r="G773" s="2">
        <v>1100</v>
      </c>
      <c r="H773" s="4">
        <v>1050</v>
      </c>
      <c r="I773" s="4">
        <v>0</v>
      </c>
      <c r="J773" s="4">
        <v>50</v>
      </c>
      <c r="K773" s="4">
        <f t="shared" si="94"/>
        <v>7.1280000000000001</v>
      </c>
      <c r="L773" s="38">
        <f t="shared" si="100"/>
        <v>6.798</v>
      </c>
      <c r="M773" s="4">
        <v>3.75</v>
      </c>
      <c r="N773" s="4">
        <v>3</v>
      </c>
      <c r="O773" s="4">
        <v>4.8000000000000001E-2</v>
      </c>
      <c r="P773" s="4"/>
      <c r="Q773" s="4">
        <f t="shared" si="95"/>
        <v>38.398000000000003</v>
      </c>
      <c r="R773" s="4">
        <f t="shared" si="96"/>
        <v>0.33</v>
      </c>
      <c r="S773" s="4">
        <f t="shared" si="99"/>
        <v>0.33</v>
      </c>
      <c r="T773" s="4"/>
      <c r="U773" s="31"/>
    </row>
    <row r="774" spans="1:21" x14ac:dyDescent="0.15">
      <c r="A774" s="31">
        <v>200</v>
      </c>
      <c r="B774" s="27" t="s">
        <v>85</v>
      </c>
      <c r="C774" s="1" t="s">
        <v>908</v>
      </c>
      <c r="D774" s="1">
        <v>6</v>
      </c>
      <c r="E774" s="1">
        <v>0.25</v>
      </c>
      <c r="F774" s="1">
        <v>22.3</v>
      </c>
      <c r="G774" s="2">
        <v>2800</v>
      </c>
      <c r="H774" s="4">
        <v>2400</v>
      </c>
      <c r="I774" s="4">
        <v>0</v>
      </c>
      <c r="J774" s="4">
        <v>400</v>
      </c>
      <c r="K774" s="4">
        <f t="shared" si="94"/>
        <v>7.6379999999999999</v>
      </c>
      <c r="L774" s="38">
        <f t="shared" si="100"/>
        <v>6.798</v>
      </c>
      <c r="M774" s="4">
        <v>3.75</v>
      </c>
      <c r="N774" s="4">
        <v>3</v>
      </c>
      <c r="O774" s="4">
        <v>4.8000000000000001E-2</v>
      </c>
      <c r="P774" s="4"/>
      <c r="Q774" s="4">
        <f t="shared" si="95"/>
        <v>29.097999999999999</v>
      </c>
      <c r="R774" s="4">
        <f t="shared" si="96"/>
        <v>0.84</v>
      </c>
      <c r="S774" s="4">
        <f t="shared" si="99"/>
        <v>0.84</v>
      </c>
      <c r="T774" s="4"/>
      <c r="U774" s="31"/>
    </row>
    <row r="775" spans="1:21" x14ac:dyDescent="0.15">
      <c r="A775" s="31">
        <v>201</v>
      </c>
      <c r="B775" s="27" t="s">
        <v>85</v>
      </c>
      <c r="C775" s="1" t="s">
        <v>909</v>
      </c>
      <c r="D775" s="1">
        <v>16</v>
      </c>
      <c r="E775" s="1">
        <v>0.3</v>
      </c>
      <c r="F775" s="1">
        <v>40.1</v>
      </c>
      <c r="G775" s="2">
        <v>3170</v>
      </c>
      <c r="H775" s="4">
        <v>2670</v>
      </c>
      <c r="I775" s="4">
        <v>0</v>
      </c>
      <c r="J775" s="4">
        <v>500</v>
      </c>
      <c r="K775" s="4">
        <f t="shared" si="94"/>
        <v>7.7489999999999997</v>
      </c>
      <c r="L775" s="38">
        <f t="shared" si="100"/>
        <v>6.798</v>
      </c>
      <c r="M775" s="4">
        <v>3.75</v>
      </c>
      <c r="N775" s="4">
        <v>3</v>
      </c>
      <c r="O775" s="4">
        <v>4.8000000000000001E-2</v>
      </c>
      <c r="P775" s="4"/>
      <c r="Q775" s="4">
        <f t="shared" si="95"/>
        <v>46.898000000000003</v>
      </c>
      <c r="R775" s="4">
        <f t="shared" si="96"/>
        <v>0.95099999999999996</v>
      </c>
      <c r="S775" s="4">
        <f t="shared" si="99"/>
        <v>0.95099999999999996</v>
      </c>
      <c r="T775" s="4"/>
      <c r="U775" s="31"/>
    </row>
    <row r="776" spans="1:21" x14ac:dyDescent="0.15">
      <c r="A776" s="31">
        <v>202</v>
      </c>
      <c r="B776" s="27" t="s">
        <v>85</v>
      </c>
      <c r="C776" s="1" t="s">
        <v>910</v>
      </c>
      <c r="D776" s="1">
        <v>9</v>
      </c>
      <c r="E776" s="1">
        <v>0.31</v>
      </c>
      <c r="F776" s="1">
        <v>31.6</v>
      </c>
      <c r="G776" s="2">
        <v>3280</v>
      </c>
      <c r="H776" s="4">
        <v>2780</v>
      </c>
      <c r="I776" s="4">
        <v>0</v>
      </c>
      <c r="J776" s="4">
        <v>500</v>
      </c>
      <c r="K776" s="4">
        <f t="shared" si="94"/>
        <v>7.782</v>
      </c>
      <c r="L776" s="38">
        <f t="shared" si="100"/>
        <v>6.798</v>
      </c>
      <c r="M776" s="4">
        <v>3.75</v>
      </c>
      <c r="N776" s="4">
        <v>3</v>
      </c>
      <c r="O776" s="4">
        <v>4.8000000000000001E-2</v>
      </c>
      <c r="P776" s="4"/>
      <c r="Q776" s="4">
        <f t="shared" si="95"/>
        <v>38.398000000000003</v>
      </c>
      <c r="R776" s="4">
        <f t="shared" si="96"/>
        <v>0.98399999999999999</v>
      </c>
      <c r="S776" s="4">
        <f t="shared" si="99"/>
        <v>0.98399999999999999</v>
      </c>
      <c r="T776" s="4"/>
      <c r="U776" s="31"/>
    </row>
    <row r="777" spans="1:21" x14ac:dyDescent="0.15">
      <c r="A777" s="31">
        <v>203</v>
      </c>
      <c r="B777" s="27" t="s">
        <v>85</v>
      </c>
      <c r="C777" s="1" t="s">
        <v>911</v>
      </c>
      <c r="D777" s="1">
        <v>24</v>
      </c>
      <c r="E777" s="1">
        <v>0.43</v>
      </c>
      <c r="F777" s="1">
        <v>22.8</v>
      </c>
      <c r="G777" s="2">
        <v>2470</v>
      </c>
      <c r="H777" s="4">
        <v>2170</v>
      </c>
      <c r="I777" s="4">
        <v>0</v>
      </c>
      <c r="J777" s="4">
        <v>300</v>
      </c>
      <c r="K777" s="4">
        <f t="shared" si="94"/>
        <v>7.5389999999999997</v>
      </c>
      <c r="L777" s="38">
        <f t="shared" si="100"/>
        <v>6.798</v>
      </c>
      <c r="M777" s="4">
        <v>3.75</v>
      </c>
      <c r="N777" s="4">
        <v>3</v>
      </c>
      <c r="O777" s="4">
        <v>4.8000000000000001E-2</v>
      </c>
      <c r="P777" s="4"/>
      <c r="Q777" s="4">
        <f t="shared" si="95"/>
        <v>29.597999999999999</v>
      </c>
      <c r="R777" s="4">
        <f t="shared" si="96"/>
        <v>0.74099999999999999</v>
      </c>
      <c r="S777" s="4">
        <f t="shared" si="99"/>
        <v>0.74099999999999999</v>
      </c>
      <c r="T777" s="4"/>
      <c r="U777" s="31"/>
    </row>
    <row r="778" spans="1:21" x14ac:dyDescent="0.15">
      <c r="A778" s="31">
        <v>204</v>
      </c>
      <c r="B778" s="27" t="s">
        <v>85</v>
      </c>
      <c r="C778" s="1" t="s">
        <v>166</v>
      </c>
      <c r="D778" s="1">
        <v>13</v>
      </c>
      <c r="E778" s="1">
        <v>0.18</v>
      </c>
      <c r="F778" s="1">
        <v>12.7</v>
      </c>
      <c r="G778" s="2">
        <v>2346</v>
      </c>
      <c r="H778" s="4">
        <v>1002</v>
      </c>
      <c r="I778" s="4">
        <v>1194</v>
      </c>
      <c r="J778" s="4">
        <v>150</v>
      </c>
      <c r="K778" s="4">
        <f t="shared" ref="K778:K841" si="101">+L778+P778+R778</f>
        <v>8.0038</v>
      </c>
      <c r="L778" s="38">
        <f t="shared" si="100"/>
        <v>6.798</v>
      </c>
      <c r="M778" s="4">
        <v>3.75</v>
      </c>
      <c r="N778" s="4">
        <v>3</v>
      </c>
      <c r="O778" s="4">
        <v>4.8000000000000001E-2</v>
      </c>
      <c r="P778" s="4">
        <f t="shared" ref="P778:P841" si="102">20-F778-L778</f>
        <v>0.502000000000001</v>
      </c>
      <c r="Q778" s="4">
        <f t="shared" ref="Q778:Q841" si="103">+L778+P778+F778</f>
        <v>20</v>
      </c>
      <c r="R778" s="4">
        <f t="shared" ref="R778:R841" si="104">+S778+T778</f>
        <v>0.70379999999999998</v>
      </c>
      <c r="S778" s="4">
        <f t="shared" si="99"/>
        <v>0.70379999999999998</v>
      </c>
      <c r="T778" s="4"/>
      <c r="U778" s="31"/>
    </row>
    <row r="779" spans="1:21" x14ac:dyDescent="0.15">
      <c r="A779" s="31">
        <v>205</v>
      </c>
      <c r="B779" s="27" t="s">
        <v>85</v>
      </c>
      <c r="C779" s="1" t="s">
        <v>126</v>
      </c>
      <c r="D779" s="1">
        <v>13</v>
      </c>
      <c r="E779" s="1">
        <v>0.31</v>
      </c>
      <c r="F779" s="1">
        <v>8.73</v>
      </c>
      <c r="G779" s="2">
        <v>4086.5</v>
      </c>
      <c r="H779" s="4">
        <v>2058</v>
      </c>
      <c r="I779" s="4">
        <v>1978.5</v>
      </c>
      <c r="J779" s="4">
        <v>50</v>
      </c>
      <c r="K779" s="4">
        <f t="shared" si="101"/>
        <v>12.495950000000001</v>
      </c>
      <c r="L779" s="38">
        <f t="shared" si="100"/>
        <v>6.798</v>
      </c>
      <c r="M779" s="4">
        <v>3.75</v>
      </c>
      <c r="N779" s="4">
        <v>3</v>
      </c>
      <c r="O779" s="4">
        <v>4.8000000000000001E-2</v>
      </c>
      <c r="P779" s="4">
        <f t="shared" si="102"/>
        <v>4.4720000000000004</v>
      </c>
      <c r="Q779" s="4">
        <f t="shared" si="103"/>
        <v>20</v>
      </c>
      <c r="R779" s="4">
        <f t="shared" si="104"/>
        <v>1.2259500000000001</v>
      </c>
      <c r="S779" s="4">
        <f t="shared" si="99"/>
        <v>1.2259500000000001</v>
      </c>
      <c r="T779" s="4"/>
      <c r="U779" s="31"/>
    </row>
    <row r="780" spans="1:21" x14ac:dyDescent="0.15">
      <c r="A780" s="31">
        <v>206</v>
      </c>
      <c r="B780" s="27" t="s">
        <v>85</v>
      </c>
      <c r="C780" s="1" t="s">
        <v>912</v>
      </c>
      <c r="D780" s="1">
        <v>9</v>
      </c>
      <c r="E780" s="1">
        <v>0.16</v>
      </c>
      <c r="F780" s="1">
        <v>27.18</v>
      </c>
      <c r="G780" s="2">
        <v>910</v>
      </c>
      <c r="H780" s="4">
        <v>910</v>
      </c>
      <c r="I780" s="4">
        <v>0</v>
      </c>
      <c r="J780" s="4">
        <v>0</v>
      </c>
      <c r="K780" s="4">
        <f t="shared" si="101"/>
        <v>7.0709999999999997</v>
      </c>
      <c r="L780" s="38">
        <f t="shared" si="100"/>
        <v>6.798</v>
      </c>
      <c r="M780" s="4">
        <v>3.75</v>
      </c>
      <c r="N780" s="4">
        <v>3</v>
      </c>
      <c r="O780" s="4">
        <v>4.8000000000000001E-2</v>
      </c>
      <c r="P780" s="4"/>
      <c r="Q780" s="4">
        <f t="shared" si="103"/>
        <v>33.978000000000002</v>
      </c>
      <c r="R780" s="4">
        <f t="shared" si="104"/>
        <v>0.27300000000000002</v>
      </c>
      <c r="S780" s="4">
        <f t="shared" si="99"/>
        <v>0.27300000000000002</v>
      </c>
      <c r="T780" s="4"/>
      <c r="U780" s="31"/>
    </row>
    <row r="781" spans="1:21" x14ac:dyDescent="0.15">
      <c r="A781" s="31">
        <v>207</v>
      </c>
      <c r="B781" s="27" t="s">
        <v>85</v>
      </c>
      <c r="C781" s="1" t="s">
        <v>359</v>
      </c>
      <c r="D781" s="1">
        <v>10</v>
      </c>
      <c r="E781" s="1">
        <v>0.22</v>
      </c>
      <c r="F781" s="1">
        <v>19.5</v>
      </c>
      <c r="G781" s="2">
        <v>2420</v>
      </c>
      <c r="H781" s="4">
        <v>2020</v>
      </c>
      <c r="I781" s="4">
        <v>0</v>
      </c>
      <c r="J781" s="4">
        <v>400</v>
      </c>
      <c r="K781" s="4">
        <f t="shared" si="101"/>
        <v>7.524</v>
      </c>
      <c r="L781" s="38">
        <f t="shared" si="100"/>
        <v>6.798</v>
      </c>
      <c r="M781" s="4">
        <v>3.75</v>
      </c>
      <c r="N781" s="4">
        <v>3</v>
      </c>
      <c r="O781" s="4">
        <v>4.8000000000000001E-2</v>
      </c>
      <c r="P781" s="4"/>
      <c r="Q781" s="4">
        <f t="shared" si="103"/>
        <v>26.297999999999998</v>
      </c>
      <c r="R781" s="4">
        <f t="shared" si="104"/>
        <v>0.72599999999999998</v>
      </c>
      <c r="S781" s="4">
        <f t="shared" si="99"/>
        <v>0.72599999999999998</v>
      </c>
      <c r="T781" s="4"/>
      <c r="U781" s="31"/>
    </row>
    <row r="782" spans="1:21" x14ac:dyDescent="0.15">
      <c r="A782" s="31">
        <v>208</v>
      </c>
      <c r="B782" s="27" t="s">
        <v>85</v>
      </c>
      <c r="C782" s="1" t="s">
        <v>913</v>
      </c>
      <c r="D782" s="1">
        <v>9</v>
      </c>
      <c r="E782" s="1">
        <v>0.24</v>
      </c>
      <c r="F782" s="1">
        <v>51.2</v>
      </c>
      <c r="G782" s="2">
        <v>1560</v>
      </c>
      <c r="H782" s="4">
        <v>1480</v>
      </c>
      <c r="I782" s="4">
        <v>0</v>
      </c>
      <c r="J782" s="4">
        <v>80</v>
      </c>
      <c r="K782" s="4">
        <f t="shared" si="101"/>
        <v>6.9539999999999997</v>
      </c>
      <c r="L782" s="38">
        <f t="shared" si="100"/>
        <v>6.798</v>
      </c>
      <c r="M782" s="4">
        <v>3.75</v>
      </c>
      <c r="N782" s="4">
        <v>3</v>
      </c>
      <c r="O782" s="4">
        <v>4.8000000000000001E-2</v>
      </c>
      <c r="P782" s="4"/>
      <c r="Q782" s="4">
        <f t="shared" si="103"/>
        <v>57.997999999999998</v>
      </c>
      <c r="R782" s="4">
        <f t="shared" si="104"/>
        <v>0.156</v>
      </c>
      <c r="S782" s="4"/>
      <c r="T782" s="4">
        <f t="shared" ref="T782:T819" si="105">0.0001*G782</f>
        <v>0.156</v>
      </c>
      <c r="U782" s="31"/>
    </row>
    <row r="783" spans="1:21" x14ac:dyDescent="0.15">
      <c r="A783" s="31">
        <v>209</v>
      </c>
      <c r="B783" s="27" t="s">
        <v>85</v>
      </c>
      <c r="C783" s="1" t="s">
        <v>914</v>
      </c>
      <c r="D783" s="1">
        <v>6</v>
      </c>
      <c r="E783" s="1">
        <v>0.16</v>
      </c>
      <c r="F783" s="1">
        <v>69.3</v>
      </c>
      <c r="G783" s="2">
        <v>1810</v>
      </c>
      <c r="H783" s="4">
        <v>1270</v>
      </c>
      <c r="I783" s="4">
        <v>0</v>
      </c>
      <c r="J783" s="4">
        <v>540</v>
      </c>
      <c r="K783" s="4">
        <f t="shared" si="101"/>
        <v>6.9790000000000001</v>
      </c>
      <c r="L783" s="38">
        <f t="shared" si="100"/>
        <v>6.798</v>
      </c>
      <c r="M783" s="4">
        <v>3.75</v>
      </c>
      <c r="N783" s="4">
        <v>3</v>
      </c>
      <c r="O783" s="4">
        <v>4.8000000000000001E-2</v>
      </c>
      <c r="P783" s="4"/>
      <c r="Q783" s="4">
        <f t="shared" si="103"/>
        <v>76.097999999999999</v>
      </c>
      <c r="R783" s="4">
        <f t="shared" si="104"/>
        <v>0.18099999999999999</v>
      </c>
      <c r="S783" s="4"/>
      <c r="T783" s="4">
        <f t="shared" si="105"/>
        <v>0.18099999999999999</v>
      </c>
      <c r="U783" s="31"/>
    </row>
    <row r="784" spans="1:21" x14ac:dyDescent="0.15">
      <c r="A784" s="31">
        <v>210</v>
      </c>
      <c r="B784" s="27" t="s">
        <v>85</v>
      </c>
      <c r="C784" s="1" t="s">
        <v>915</v>
      </c>
      <c r="D784" s="1">
        <v>10</v>
      </c>
      <c r="E784" s="1">
        <v>0.09</v>
      </c>
      <c r="F784" s="1">
        <v>46.3</v>
      </c>
      <c r="G784" s="2">
        <v>2859.5</v>
      </c>
      <c r="H784" s="4">
        <v>1130</v>
      </c>
      <c r="I784" s="4">
        <v>1429.5</v>
      </c>
      <c r="J784" s="4">
        <v>300</v>
      </c>
      <c r="K784" s="4">
        <f t="shared" si="101"/>
        <v>7.0839499999999997</v>
      </c>
      <c r="L784" s="38">
        <f t="shared" si="100"/>
        <v>6.798</v>
      </c>
      <c r="M784" s="4">
        <v>3.75</v>
      </c>
      <c r="N784" s="4">
        <v>3</v>
      </c>
      <c r="O784" s="4">
        <v>4.8000000000000001E-2</v>
      </c>
      <c r="P784" s="4"/>
      <c r="Q784" s="4">
        <f t="shared" si="103"/>
        <v>53.097999999999999</v>
      </c>
      <c r="R784" s="4">
        <f t="shared" si="104"/>
        <v>0.28594999999999998</v>
      </c>
      <c r="S784" s="4"/>
      <c r="T784" s="4">
        <f t="shared" si="105"/>
        <v>0.28594999999999998</v>
      </c>
      <c r="U784" s="31"/>
    </row>
    <row r="785" spans="1:21" x14ac:dyDescent="0.15">
      <c r="A785" s="31">
        <v>211</v>
      </c>
      <c r="B785" s="27" t="s">
        <v>85</v>
      </c>
      <c r="C785" s="1" t="s">
        <v>916</v>
      </c>
      <c r="D785" s="1">
        <v>9</v>
      </c>
      <c r="E785" s="1">
        <v>0.17</v>
      </c>
      <c r="F785" s="1">
        <v>29.1</v>
      </c>
      <c r="G785" s="2">
        <v>2990</v>
      </c>
      <c r="H785" s="4">
        <v>1490</v>
      </c>
      <c r="I785" s="4">
        <v>0</v>
      </c>
      <c r="J785" s="4">
        <v>1500</v>
      </c>
      <c r="K785" s="4">
        <f t="shared" si="101"/>
        <v>7.6950000000000003</v>
      </c>
      <c r="L785" s="38">
        <f t="shared" si="100"/>
        <v>6.798</v>
      </c>
      <c r="M785" s="4">
        <v>3.75</v>
      </c>
      <c r="N785" s="4">
        <v>3</v>
      </c>
      <c r="O785" s="4">
        <v>4.8000000000000001E-2</v>
      </c>
      <c r="P785" s="4"/>
      <c r="Q785" s="4">
        <f t="shared" si="103"/>
        <v>35.898000000000003</v>
      </c>
      <c r="R785" s="4">
        <f t="shared" si="104"/>
        <v>0.89700000000000002</v>
      </c>
      <c r="S785" s="4">
        <f t="shared" si="99"/>
        <v>0.89700000000000002</v>
      </c>
      <c r="T785" s="4"/>
      <c r="U785" s="31"/>
    </row>
    <row r="786" spans="1:21" x14ac:dyDescent="0.15">
      <c r="A786" s="31">
        <v>212</v>
      </c>
      <c r="B786" s="27" t="s">
        <v>85</v>
      </c>
      <c r="C786" s="1" t="s">
        <v>86</v>
      </c>
      <c r="D786" s="1">
        <v>7</v>
      </c>
      <c r="E786" s="1">
        <v>0.12</v>
      </c>
      <c r="F786" s="1">
        <v>5</v>
      </c>
      <c r="G786" s="2">
        <v>960</v>
      </c>
      <c r="H786" s="4">
        <v>910</v>
      </c>
      <c r="I786" s="4">
        <v>0</v>
      </c>
      <c r="J786" s="4">
        <v>50</v>
      </c>
      <c r="K786" s="4">
        <f t="shared" si="101"/>
        <v>15.288</v>
      </c>
      <c r="L786" s="38">
        <f t="shared" si="100"/>
        <v>6.798</v>
      </c>
      <c r="M786" s="4">
        <v>3.75</v>
      </c>
      <c r="N786" s="4">
        <v>3</v>
      </c>
      <c r="O786" s="4">
        <v>4.8000000000000001E-2</v>
      </c>
      <c r="P786" s="4">
        <f t="shared" si="102"/>
        <v>8.202</v>
      </c>
      <c r="Q786" s="4">
        <f t="shared" si="103"/>
        <v>20</v>
      </c>
      <c r="R786" s="4">
        <f t="shared" si="104"/>
        <v>0.28799999999999998</v>
      </c>
      <c r="S786" s="4">
        <f t="shared" si="99"/>
        <v>0.28799999999999998</v>
      </c>
      <c r="T786" s="4"/>
      <c r="U786" s="31"/>
    </row>
    <row r="787" spans="1:21" x14ac:dyDescent="0.15">
      <c r="A787" s="31">
        <v>213</v>
      </c>
      <c r="B787" s="27" t="s">
        <v>85</v>
      </c>
      <c r="C787" s="1" t="s">
        <v>917</v>
      </c>
      <c r="D787" s="1">
        <v>12</v>
      </c>
      <c r="E787" s="1">
        <v>0.15</v>
      </c>
      <c r="F787" s="1">
        <v>45.28</v>
      </c>
      <c r="G787" s="2">
        <v>3963.5</v>
      </c>
      <c r="H787" s="4">
        <v>1490</v>
      </c>
      <c r="I787" s="4">
        <v>973.5</v>
      </c>
      <c r="J787" s="4">
        <v>1500</v>
      </c>
      <c r="K787" s="4">
        <f t="shared" si="101"/>
        <v>7.19435</v>
      </c>
      <c r="L787" s="38">
        <f t="shared" si="100"/>
        <v>6.798</v>
      </c>
      <c r="M787" s="4">
        <v>3.75</v>
      </c>
      <c r="N787" s="4">
        <v>3</v>
      </c>
      <c r="O787" s="4">
        <v>4.8000000000000001E-2</v>
      </c>
      <c r="P787" s="4"/>
      <c r="Q787" s="4">
        <f t="shared" si="103"/>
        <v>52.078000000000003</v>
      </c>
      <c r="R787" s="4">
        <f t="shared" si="104"/>
        <v>0.39634999999999998</v>
      </c>
      <c r="S787" s="4"/>
      <c r="T787" s="4">
        <f t="shared" si="105"/>
        <v>0.39634999999999998</v>
      </c>
      <c r="U787" s="31"/>
    </row>
    <row r="788" spans="1:21" x14ac:dyDescent="0.15">
      <c r="A788" s="31">
        <v>214</v>
      </c>
      <c r="B788" s="27" t="s">
        <v>918</v>
      </c>
      <c r="C788" s="1" t="s">
        <v>919</v>
      </c>
      <c r="D788" s="1">
        <v>10</v>
      </c>
      <c r="E788" s="1">
        <v>0.2021</v>
      </c>
      <c r="F788" s="1">
        <v>73.540000000000006</v>
      </c>
      <c r="G788" s="2">
        <v>1500</v>
      </c>
      <c r="H788" s="4">
        <v>1500</v>
      </c>
      <c r="I788" s="4">
        <v>0</v>
      </c>
      <c r="J788" s="4">
        <v>0</v>
      </c>
      <c r="K788" s="4">
        <f t="shared" si="101"/>
        <v>6.9480000000000004</v>
      </c>
      <c r="L788" s="38">
        <f t="shared" si="100"/>
        <v>6.798</v>
      </c>
      <c r="M788" s="4">
        <v>3.75</v>
      </c>
      <c r="N788" s="4">
        <v>3</v>
      </c>
      <c r="O788" s="4">
        <v>4.8000000000000001E-2</v>
      </c>
      <c r="P788" s="4"/>
      <c r="Q788" s="4">
        <f t="shared" si="103"/>
        <v>80.337999999999994</v>
      </c>
      <c r="R788" s="4">
        <f t="shared" si="104"/>
        <v>0.15</v>
      </c>
      <c r="S788" s="4"/>
      <c r="T788" s="4">
        <f t="shared" si="105"/>
        <v>0.15</v>
      </c>
      <c r="U788" s="31"/>
    </row>
    <row r="789" spans="1:21" x14ac:dyDescent="0.15">
      <c r="A789" s="31">
        <v>215</v>
      </c>
      <c r="B789" s="27" t="s">
        <v>918</v>
      </c>
      <c r="C789" s="1" t="s">
        <v>920</v>
      </c>
      <c r="D789" s="1">
        <v>12</v>
      </c>
      <c r="E789" s="1">
        <v>0.1545</v>
      </c>
      <c r="F789" s="1">
        <v>103.97</v>
      </c>
      <c r="G789" s="2">
        <v>1000</v>
      </c>
      <c r="H789" s="4">
        <v>1000</v>
      </c>
      <c r="I789" s="4">
        <v>0</v>
      </c>
      <c r="J789" s="4">
        <v>0</v>
      </c>
      <c r="K789" s="4">
        <f t="shared" si="101"/>
        <v>6.8979999999999997</v>
      </c>
      <c r="L789" s="38">
        <f t="shared" si="100"/>
        <v>6.798</v>
      </c>
      <c r="M789" s="4">
        <v>3.75</v>
      </c>
      <c r="N789" s="4">
        <v>3</v>
      </c>
      <c r="O789" s="4">
        <v>4.8000000000000001E-2</v>
      </c>
      <c r="P789" s="4"/>
      <c r="Q789" s="4">
        <f t="shared" si="103"/>
        <v>110.768</v>
      </c>
      <c r="R789" s="4">
        <f t="shared" si="104"/>
        <v>0.1</v>
      </c>
      <c r="S789" s="4"/>
      <c r="T789" s="4">
        <f t="shared" si="105"/>
        <v>0.1</v>
      </c>
      <c r="U789" s="31"/>
    </row>
    <row r="790" spans="1:21" x14ac:dyDescent="0.15">
      <c r="A790" s="31">
        <v>216</v>
      </c>
      <c r="B790" s="27" t="s">
        <v>918</v>
      </c>
      <c r="C790" s="1" t="s">
        <v>473</v>
      </c>
      <c r="D790" s="1">
        <v>16</v>
      </c>
      <c r="E790" s="1">
        <v>0.27439999999999998</v>
      </c>
      <c r="F790" s="1">
        <v>39.520000000000003</v>
      </c>
      <c r="G790" s="2">
        <v>1842.1</v>
      </c>
      <c r="H790" s="4">
        <v>1800</v>
      </c>
      <c r="I790" s="4">
        <v>0</v>
      </c>
      <c r="J790" s="4">
        <v>42.1</v>
      </c>
      <c r="K790" s="4">
        <f t="shared" si="101"/>
        <v>7.3506299999999998</v>
      </c>
      <c r="L790" s="38">
        <f t="shared" si="100"/>
        <v>6.798</v>
      </c>
      <c r="M790" s="4">
        <v>3.75</v>
      </c>
      <c r="N790" s="4">
        <v>3</v>
      </c>
      <c r="O790" s="4">
        <v>4.8000000000000001E-2</v>
      </c>
      <c r="P790" s="4"/>
      <c r="Q790" s="4">
        <f t="shared" si="103"/>
        <v>46.317999999999998</v>
      </c>
      <c r="R790" s="4">
        <f t="shared" si="104"/>
        <v>0.55262999999999995</v>
      </c>
      <c r="S790" s="4">
        <f t="shared" si="99"/>
        <v>0.55262999999999995</v>
      </c>
      <c r="T790" s="4"/>
      <c r="U790" s="31"/>
    </row>
    <row r="791" spans="1:21" x14ac:dyDescent="0.15">
      <c r="A791" s="31">
        <v>217</v>
      </c>
      <c r="B791" s="27" t="s">
        <v>918</v>
      </c>
      <c r="C791" s="1" t="s">
        <v>921</v>
      </c>
      <c r="D791" s="1">
        <v>11</v>
      </c>
      <c r="E791" s="1">
        <v>0.2495</v>
      </c>
      <c r="F791" s="1">
        <v>58.8</v>
      </c>
      <c r="G791" s="2">
        <v>1720</v>
      </c>
      <c r="H791" s="4">
        <v>1720</v>
      </c>
      <c r="I791" s="4">
        <v>0</v>
      </c>
      <c r="J791" s="4">
        <v>0</v>
      </c>
      <c r="K791" s="4">
        <f t="shared" si="101"/>
        <v>6.97</v>
      </c>
      <c r="L791" s="38">
        <f t="shared" si="100"/>
        <v>6.798</v>
      </c>
      <c r="M791" s="4">
        <v>3.75</v>
      </c>
      <c r="N791" s="4">
        <v>3</v>
      </c>
      <c r="O791" s="4">
        <v>4.8000000000000001E-2</v>
      </c>
      <c r="P791" s="4"/>
      <c r="Q791" s="4">
        <f t="shared" si="103"/>
        <v>65.597999999999999</v>
      </c>
      <c r="R791" s="4">
        <f t="shared" si="104"/>
        <v>0.17199999999999999</v>
      </c>
      <c r="S791" s="4"/>
      <c r="T791" s="4">
        <f t="shared" si="105"/>
        <v>0.17199999999999999</v>
      </c>
      <c r="U791" s="31"/>
    </row>
    <row r="792" spans="1:21" x14ac:dyDescent="0.15">
      <c r="A792" s="31">
        <v>218</v>
      </c>
      <c r="B792" s="27" t="s">
        <v>918</v>
      </c>
      <c r="C792" s="1" t="s">
        <v>922</v>
      </c>
      <c r="D792" s="1">
        <v>11</v>
      </c>
      <c r="E792" s="1">
        <v>0.21540000000000001</v>
      </c>
      <c r="F792" s="1">
        <v>32.89</v>
      </c>
      <c r="G792" s="2">
        <v>1542.1</v>
      </c>
      <c r="H792" s="4">
        <v>1500</v>
      </c>
      <c r="I792" s="4">
        <v>0</v>
      </c>
      <c r="J792" s="4">
        <v>42.1</v>
      </c>
      <c r="K792" s="4">
        <f t="shared" si="101"/>
        <v>7.2606299999999999</v>
      </c>
      <c r="L792" s="38">
        <f t="shared" si="100"/>
        <v>6.798</v>
      </c>
      <c r="M792" s="4">
        <v>3.75</v>
      </c>
      <c r="N792" s="4">
        <v>3</v>
      </c>
      <c r="O792" s="4">
        <v>4.8000000000000001E-2</v>
      </c>
      <c r="P792" s="4"/>
      <c r="Q792" s="4">
        <f t="shared" si="103"/>
        <v>39.688000000000002</v>
      </c>
      <c r="R792" s="4">
        <f t="shared" si="104"/>
        <v>0.46262999999999999</v>
      </c>
      <c r="S792" s="4">
        <f t="shared" si="99"/>
        <v>0.46262999999999999</v>
      </c>
      <c r="T792" s="4"/>
      <c r="U792" s="31"/>
    </row>
    <row r="793" spans="1:21" x14ac:dyDescent="0.15">
      <c r="A793" s="31">
        <v>219</v>
      </c>
      <c r="B793" s="27" t="s">
        <v>918</v>
      </c>
      <c r="C793" s="1" t="s">
        <v>923</v>
      </c>
      <c r="D793" s="1">
        <v>17</v>
      </c>
      <c r="E793" s="1">
        <v>0.33410000000000001</v>
      </c>
      <c r="F793" s="1">
        <v>115.08</v>
      </c>
      <c r="G793" s="2">
        <v>1859.2</v>
      </c>
      <c r="H793" s="4">
        <v>1800</v>
      </c>
      <c r="I793" s="4">
        <v>0</v>
      </c>
      <c r="J793" s="4">
        <v>59.2</v>
      </c>
      <c r="K793" s="4">
        <f t="shared" si="101"/>
        <v>6.9839200000000003</v>
      </c>
      <c r="L793" s="38">
        <f t="shared" si="100"/>
        <v>6.798</v>
      </c>
      <c r="M793" s="4">
        <v>3.75</v>
      </c>
      <c r="N793" s="4">
        <v>3</v>
      </c>
      <c r="O793" s="4">
        <v>4.8000000000000001E-2</v>
      </c>
      <c r="P793" s="4"/>
      <c r="Q793" s="4">
        <f t="shared" si="103"/>
        <v>121.878</v>
      </c>
      <c r="R793" s="4">
        <f t="shared" si="104"/>
        <v>0.18592</v>
      </c>
      <c r="S793" s="4"/>
      <c r="T793" s="4">
        <f t="shared" si="105"/>
        <v>0.18592</v>
      </c>
      <c r="U793" s="31"/>
    </row>
    <row r="794" spans="1:21" x14ac:dyDescent="0.15">
      <c r="A794" s="31">
        <v>220</v>
      </c>
      <c r="B794" s="27" t="s">
        <v>918</v>
      </c>
      <c r="C794" s="1" t="s">
        <v>461</v>
      </c>
      <c r="D794" s="1">
        <v>7</v>
      </c>
      <c r="E794" s="1">
        <v>0.1759</v>
      </c>
      <c r="F794" s="1">
        <v>112.79</v>
      </c>
      <c r="G794" s="2">
        <v>1200</v>
      </c>
      <c r="H794" s="4">
        <v>1200</v>
      </c>
      <c r="I794" s="4">
        <v>0</v>
      </c>
      <c r="J794" s="4">
        <v>0</v>
      </c>
      <c r="K794" s="4">
        <f t="shared" si="101"/>
        <v>6.9180000000000001</v>
      </c>
      <c r="L794" s="38">
        <f t="shared" si="100"/>
        <v>6.798</v>
      </c>
      <c r="M794" s="4">
        <v>3.75</v>
      </c>
      <c r="N794" s="4">
        <v>3</v>
      </c>
      <c r="O794" s="4">
        <v>4.8000000000000001E-2</v>
      </c>
      <c r="P794" s="4"/>
      <c r="Q794" s="4">
        <f t="shared" si="103"/>
        <v>119.58799999999999</v>
      </c>
      <c r="R794" s="4">
        <f t="shared" si="104"/>
        <v>0.12</v>
      </c>
      <c r="S794" s="4"/>
      <c r="T794" s="4">
        <f t="shared" si="105"/>
        <v>0.12</v>
      </c>
      <c r="U794" s="31"/>
    </row>
    <row r="795" spans="1:21" x14ac:dyDescent="0.15">
      <c r="A795" s="31">
        <v>221</v>
      </c>
      <c r="B795" s="27" t="s">
        <v>918</v>
      </c>
      <c r="C795" s="1" t="s">
        <v>924</v>
      </c>
      <c r="D795" s="1">
        <v>11</v>
      </c>
      <c r="E795" s="1">
        <v>0.20580000000000001</v>
      </c>
      <c r="F795" s="1">
        <v>69.2</v>
      </c>
      <c r="G795" s="2">
        <v>1100</v>
      </c>
      <c r="H795" s="4">
        <v>1100</v>
      </c>
      <c r="I795" s="4">
        <v>0</v>
      </c>
      <c r="J795" s="4">
        <v>0</v>
      </c>
      <c r="K795" s="4">
        <f t="shared" si="101"/>
        <v>6.9080000000000004</v>
      </c>
      <c r="L795" s="38">
        <f t="shared" si="100"/>
        <v>6.798</v>
      </c>
      <c r="M795" s="4">
        <v>3.75</v>
      </c>
      <c r="N795" s="4">
        <v>3</v>
      </c>
      <c r="O795" s="4">
        <v>4.8000000000000001E-2</v>
      </c>
      <c r="P795" s="4"/>
      <c r="Q795" s="4">
        <f t="shared" si="103"/>
        <v>75.998000000000005</v>
      </c>
      <c r="R795" s="4">
        <f t="shared" si="104"/>
        <v>0.11</v>
      </c>
      <c r="S795" s="4"/>
      <c r="T795" s="4">
        <f t="shared" si="105"/>
        <v>0.11</v>
      </c>
      <c r="U795" s="31"/>
    </row>
    <row r="796" spans="1:21" x14ac:dyDescent="0.15">
      <c r="A796" s="31">
        <v>222</v>
      </c>
      <c r="B796" s="27" t="s">
        <v>918</v>
      </c>
      <c r="C796" s="1" t="s">
        <v>925</v>
      </c>
      <c r="D796" s="1">
        <v>14</v>
      </c>
      <c r="E796" s="1">
        <v>0.25440000000000002</v>
      </c>
      <c r="F796" s="1">
        <v>46.83</v>
      </c>
      <c r="G796" s="2">
        <v>1796.2</v>
      </c>
      <c r="H796" s="4">
        <v>1440</v>
      </c>
      <c r="I796" s="4">
        <v>336</v>
      </c>
      <c r="J796" s="4">
        <v>20.2</v>
      </c>
      <c r="K796" s="4">
        <f t="shared" si="101"/>
        <v>6.9776199999999999</v>
      </c>
      <c r="L796" s="38">
        <f t="shared" si="100"/>
        <v>6.798</v>
      </c>
      <c r="M796" s="4">
        <v>3.75</v>
      </c>
      <c r="N796" s="4">
        <v>3</v>
      </c>
      <c r="O796" s="4">
        <v>4.8000000000000001E-2</v>
      </c>
      <c r="P796" s="4"/>
      <c r="Q796" s="4">
        <f t="shared" si="103"/>
        <v>53.628</v>
      </c>
      <c r="R796" s="4">
        <f t="shared" si="104"/>
        <v>0.17962</v>
      </c>
      <c r="S796" s="4"/>
      <c r="T796" s="4">
        <f t="shared" si="105"/>
        <v>0.17962</v>
      </c>
      <c r="U796" s="31"/>
    </row>
    <row r="797" spans="1:21" x14ac:dyDescent="0.15">
      <c r="A797" s="31">
        <v>223</v>
      </c>
      <c r="B797" s="27" t="s">
        <v>918</v>
      </c>
      <c r="C797" s="1" t="s">
        <v>926</v>
      </c>
      <c r="D797" s="1">
        <v>12</v>
      </c>
      <c r="E797" s="1">
        <v>0.24249999999999999</v>
      </c>
      <c r="F797" s="1">
        <v>629.32000000000005</v>
      </c>
      <c r="G797" s="2">
        <v>1855.6</v>
      </c>
      <c r="H797" s="4">
        <v>1010</v>
      </c>
      <c r="I797" s="4">
        <v>711</v>
      </c>
      <c r="J797" s="4">
        <v>134.6</v>
      </c>
      <c r="K797" s="4">
        <f t="shared" si="101"/>
        <v>6.9835599999999998</v>
      </c>
      <c r="L797" s="38">
        <f t="shared" si="100"/>
        <v>6.798</v>
      </c>
      <c r="M797" s="4">
        <v>3.75</v>
      </c>
      <c r="N797" s="4">
        <v>3</v>
      </c>
      <c r="O797" s="4">
        <v>4.8000000000000001E-2</v>
      </c>
      <c r="P797" s="4"/>
      <c r="Q797" s="4">
        <f t="shared" si="103"/>
        <v>636.11800000000005</v>
      </c>
      <c r="R797" s="4">
        <f t="shared" si="104"/>
        <v>0.18556</v>
      </c>
      <c r="S797" s="4"/>
      <c r="T797" s="4">
        <f t="shared" si="105"/>
        <v>0.18556</v>
      </c>
      <c r="U797" s="31"/>
    </row>
    <row r="798" spans="1:21" x14ac:dyDescent="0.15">
      <c r="A798" s="31">
        <v>224</v>
      </c>
      <c r="B798" s="27" t="s">
        <v>918</v>
      </c>
      <c r="C798" s="1" t="s">
        <v>927</v>
      </c>
      <c r="D798" s="1">
        <v>18</v>
      </c>
      <c r="E798" s="1">
        <v>0.22689999999999999</v>
      </c>
      <c r="F798" s="1">
        <v>1037.47</v>
      </c>
      <c r="G798" s="2">
        <v>300</v>
      </c>
      <c r="H798" s="4">
        <v>300</v>
      </c>
      <c r="I798" s="4">
        <v>0</v>
      </c>
      <c r="J798" s="4">
        <v>0</v>
      </c>
      <c r="K798" s="4">
        <f t="shared" si="101"/>
        <v>6.8280000000000003</v>
      </c>
      <c r="L798" s="38">
        <f t="shared" si="100"/>
        <v>6.798</v>
      </c>
      <c r="M798" s="4">
        <v>3.75</v>
      </c>
      <c r="N798" s="4">
        <v>3</v>
      </c>
      <c r="O798" s="4">
        <v>4.8000000000000001E-2</v>
      </c>
      <c r="P798" s="4"/>
      <c r="Q798" s="4">
        <f t="shared" si="103"/>
        <v>1044.268</v>
      </c>
      <c r="R798" s="4">
        <f t="shared" si="104"/>
        <v>0.03</v>
      </c>
      <c r="S798" s="4"/>
      <c r="T798" s="4">
        <f t="shared" si="105"/>
        <v>0.03</v>
      </c>
      <c r="U798" s="31"/>
    </row>
    <row r="799" spans="1:21" x14ac:dyDescent="0.15">
      <c r="A799" s="31">
        <v>225</v>
      </c>
      <c r="B799" s="27" t="s">
        <v>918</v>
      </c>
      <c r="C799" s="1" t="s">
        <v>928</v>
      </c>
      <c r="D799" s="1">
        <v>11</v>
      </c>
      <c r="E799" s="1">
        <v>0.2049</v>
      </c>
      <c r="F799" s="1">
        <v>251.82</v>
      </c>
      <c r="G799" s="2">
        <v>400</v>
      </c>
      <c r="H799" s="4">
        <v>400</v>
      </c>
      <c r="I799" s="4">
        <v>0</v>
      </c>
      <c r="J799" s="4">
        <v>0</v>
      </c>
      <c r="K799" s="4">
        <f t="shared" si="101"/>
        <v>6.8380000000000001</v>
      </c>
      <c r="L799" s="38">
        <f t="shared" si="100"/>
        <v>6.798</v>
      </c>
      <c r="M799" s="4">
        <v>3.75</v>
      </c>
      <c r="N799" s="4">
        <v>3</v>
      </c>
      <c r="O799" s="4">
        <v>4.8000000000000001E-2</v>
      </c>
      <c r="P799" s="4"/>
      <c r="Q799" s="4">
        <f t="shared" si="103"/>
        <v>258.61799999999999</v>
      </c>
      <c r="R799" s="4">
        <f t="shared" si="104"/>
        <v>0.04</v>
      </c>
      <c r="S799" s="4"/>
      <c r="T799" s="4">
        <f t="shared" si="105"/>
        <v>0.04</v>
      </c>
      <c r="U799" s="31"/>
    </row>
    <row r="800" spans="1:21" x14ac:dyDescent="0.15">
      <c r="A800" s="31">
        <v>226</v>
      </c>
      <c r="B800" s="27" t="s">
        <v>918</v>
      </c>
      <c r="C800" s="1" t="s">
        <v>200</v>
      </c>
      <c r="D800" s="1">
        <v>4</v>
      </c>
      <c r="E800" s="1">
        <v>9.3700000000000006E-2</v>
      </c>
      <c r="F800" s="1">
        <v>73</v>
      </c>
      <c r="G800" s="2">
        <v>800</v>
      </c>
      <c r="H800" s="4">
        <v>800</v>
      </c>
      <c r="I800" s="4">
        <v>0</v>
      </c>
      <c r="J800" s="4">
        <v>0</v>
      </c>
      <c r="K800" s="4">
        <f t="shared" si="101"/>
        <v>6.8780000000000001</v>
      </c>
      <c r="L800" s="38">
        <f t="shared" si="100"/>
        <v>6.798</v>
      </c>
      <c r="M800" s="4">
        <v>3.75</v>
      </c>
      <c r="N800" s="4">
        <v>3</v>
      </c>
      <c r="O800" s="4">
        <v>4.8000000000000001E-2</v>
      </c>
      <c r="P800" s="4"/>
      <c r="Q800" s="4">
        <f t="shared" si="103"/>
        <v>79.798000000000002</v>
      </c>
      <c r="R800" s="4">
        <f t="shared" si="104"/>
        <v>0.08</v>
      </c>
      <c r="S800" s="4"/>
      <c r="T800" s="4">
        <f t="shared" si="105"/>
        <v>0.08</v>
      </c>
      <c r="U800" s="31"/>
    </row>
    <row r="801" spans="1:21" x14ac:dyDescent="0.15">
      <c r="A801" s="31" t="s">
        <v>929</v>
      </c>
      <c r="B801" s="27" t="s">
        <v>378</v>
      </c>
      <c r="C801" s="35">
        <f>+A913</f>
        <v>112</v>
      </c>
      <c r="D801" s="28">
        <f>SUM(D802:D913)</f>
        <v>1449</v>
      </c>
      <c r="E801" s="28">
        <f>SUM(E802:E913)</f>
        <v>26.799199999999999</v>
      </c>
      <c r="F801" s="28"/>
      <c r="G801" s="2">
        <f>H801+I801+J801</f>
        <v>444910.92</v>
      </c>
      <c r="H801" s="2">
        <f t="shared" ref="H801:T801" si="106">SUM(H802:H913)</f>
        <v>244257.27</v>
      </c>
      <c r="I801" s="2">
        <f t="shared" si="106"/>
        <v>192115.65</v>
      </c>
      <c r="J801" s="2">
        <f t="shared" si="106"/>
        <v>8538</v>
      </c>
      <c r="K801" s="2">
        <f t="shared" si="101"/>
        <v>403.503984</v>
      </c>
      <c r="L801" s="2">
        <f t="shared" si="106"/>
        <v>0</v>
      </c>
      <c r="M801" s="2">
        <f t="shared" si="106"/>
        <v>0</v>
      </c>
      <c r="N801" s="2">
        <f t="shared" si="106"/>
        <v>0</v>
      </c>
      <c r="O801" s="2">
        <f t="shared" si="106"/>
        <v>0</v>
      </c>
      <c r="P801" s="2">
        <f t="shared" si="106"/>
        <v>277.14</v>
      </c>
      <c r="Q801" s="2"/>
      <c r="R801" s="2">
        <f t="shared" si="106"/>
        <v>126.363984</v>
      </c>
      <c r="S801" s="2">
        <f t="shared" si="106"/>
        <v>122.809338</v>
      </c>
      <c r="T801" s="2">
        <f t="shared" si="106"/>
        <v>3.554646</v>
      </c>
      <c r="U801" s="31"/>
    </row>
    <row r="802" spans="1:21" x14ac:dyDescent="0.15">
      <c r="A802" s="31">
        <v>1</v>
      </c>
      <c r="B802" s="27" t="s">
        <v>930</v>
      </c>
      <c r="C802" s="1" t="s">
        <v>931</v>
      </c>
      <c r="D802" s="1">
        <v>16</v>
      </c>
      <c r="E802" s="1">
        <v>0.51729999999999998</v>
      </c>
      <c r="F802" s="1">
        <v>63.53</v>
      </c>
      <c r="G802" s="2">
        <f t="shared" ref="G802:G863" si="107">H802+I802+J802</f>
        <v>0</v>
      </c>
      <c r="H802" s="4"/>
      <c r="I802" s="4"/>
      <c r="J802" s="4"/>
      <c r="K802" s="4">
        <f t="shared" si="101"/>
        <v>0</v>
      </c>
      <c r="L802" s="38">
        <f t="shared" si="100"/>
        <v>0</v>
      </c>
      <c r="M802" s="4"/>
      <c r="N802" s="4"/>
      <c r="O802" s="4"/>
      <c r="P802" s="4"/>
      <c r="Q802" s="4">
        <f t="shared" si="103"/>
        <v>63.53</v>
      </c>
      <c r="R802" s="4">
        <f t="shared" si="104"/>
        <v>0</v>
      </c>
      <c r="S802" s="4"/>
      <c r="T802" s="4">
        <f t="shared" si="105"/>
        <v>0</v>
      </c>
      <c r="U802" s="31"/>
    </row>
    <row r="803" spans="1:21" x14ac:dyDescent="0.15">
      <c r="A803" s="31">
        <v>2</v>
      </c>
      <c r="B803" s="27" t="s">
        <v>930</v>
      </c>
      <c r="C803" s="1" t="s">
        <v>932</v>
      </c>
      <c r="D803" s="1">
        <v>14</v>
      </c>
      <c r="E803" s="1">
        <v>0.39579999999999999</v>
      </c>
      <c r="F803" s="1">
        <v>74.819999999999993</v>
      </c>
      <c r="G803" s="2">
        <f t="shared" si="107"/>
        <v>0</v>
      </c>
      <c r="H803" s="4"/>
      <c r="I803" s="4"/>
      <c r="J803" s="4"/>
      <c r="K803" s="4">
        <f t="shared" si="101"/>
        <v>0</v>
      </c>
      <c r="L803" s="38">
        <f t="shared" si="100"/>
        <v>0</v>
      </c>
      <c r="M803" s="4"/>
      <c r="N803" s="4"/>
      <c r="O803" s="4"/>
      <c r="P803" s="4"/>
      <c r="Q803" s="4">
        <f t="shared" si="103"/>
        <v>74.819999999999993</v>
      </c>
      <c r="R803" s="4">
        <f t="shared" si="104"/>
        <v>0</v>
      </c>
      <c r="S803" s="4"/>
      <c r="T803" s="4">
        <f t="shared" si="105"/>
        <v>0</v>
      </c>
      <c r="U803" s="31"/>
    </row>
    <row r="804" spans="1:21" x14ac:dyDescent="0.15">
      <c r="A804" s="31">
        <v>3</v>
      </c>
      <c r="B804" s="27" t="s">
        <v>930</v>
      </c>
      <c r="C804" s="1" t="s">
        <v>933</v>
      </c>
      <c r="D804" s="1">
        <v>6</v>
      </c>
      <c r="E804" s="1">
        <v>0.1595</v>
      </c>
      <c r="F804" s="1">
        <v>25.54</v>
      </c>
      <c r="G804" s="2">
        <f t="shared" si="107"/>
        <v>0</v>
      </c>
      <c r="H804" s="4"/>
      <c r="I804" s="4"/>
      <c r="J804" s="4"/>
      <c r="K804" s="4">
        <f t="shared" si="101"/>
        <v>0</v>
      </c>
      <c r="L804" s="38">
        <f t="shared" si="100"/>
        <v>0</v>
      </c>
      <c r="M804" s="4"/>
      <c r="N804" s="4"/>
      <c r="O804" s="4"/>
      <c r="P804" s="4"/>
      <c r="Q804" s="4">
        <f t="shared" si="103"/>
        <v>25.54</v>
      </c>
      <c r="R804" s="4">
        <f t="shared" si="104"/>
        <v>0</v>
      </c>
      <c r="S804" s="4">
        <f t="shared" ref="S804:S865" si="108">+G804*0.0003</f>
        <v>0</v>
      </c>
      <c r="T804" s="4"/>
      <c r="U804" s="31"/>
    </row>
    <row r="805" spans="1:21" x14ac:dyDescent="0.15">
      <c r="A805" s="31">
        <v>4</v>
      </c>
      <c r="B805" s="27" t="s">
        <v>930</v>
      </c>
      <c r="C805" s="1" t="s">
        <v>934</v>
      </c>
      <c r="D805" s="1">
        <v>8</v>
      </c>
      <c r="E805" s="1">
        <v>0.22720000000000001</v>
      </c>
      <c r="F805" s="1">
        <v>67.69</v>
      </c>
      <c r="G805" s="2">
        <f t="shared" si="107"/>
        <v>0</v>
      </c>
      <c r="H805" s="4"/>
      <c r="I805" s="4"/>
      <c r="J805" s="4"/>
      <c r="K805" s="4">
        <f t="shared" si="101"/>
        <v>0</v>
      </c>
      <c r="L805" s="38">
        <f t="shared" si="100"/>
        <v>0</v>
      </c>
      <c r="M805" s="4"/>
      <c r="N805" s="4"/>
      <c r="O805" s="4"/>
      <c r="P805" s="4"/>
      <c r="Q805" s="4">
        <f t="shared" si="103"/>
        <v>67.69</v>
      </c>
      <c r="R805" s="4">
        <f t="shared" si="104"/>
        <v>0</v>
      </c>
      <c r="S805" s="4"/>
      <c r="T805" s="4">
        <f t="shared" si="105"/>
        <v>0</v>
      </c>
      <c r="U805" s="31"/>
    </row>
    <row r="806" spans="1:21" x14ac:dyDescent="0.15">
      <c r="A806" s="31">
        <v>5</v>
      </c>
      <c r="B806" s="27" t="s">
        <v>930</v>
      </c>
      <c r="C806" s="1" t="s">
        <v>935</v>
      </c>
      <c r="D806" s="1">
        <v>6</v>
      </c>
      <c r="E806" s="1">
        <v>0.1215</v>
      </c>
      <c r="F806" s="1">
        <v>410.49</v>
      </c>
      <c r="G806" s="2">
        <f t="shared" si="107"/>
        <v>0</v>
      </c>
      <c r="H806" s="4"/>
      <c r="I806" s="4"/>
      <c r="J806" s="4"/>
      <c r="K806" s="4">
        <f t="shared" si="101"/>
        <v>0</v>
      </c>
      <c r="L806" s="38">
        <f t="shared" si="100"/>
        <v>0</v>
      </c>
      <c r="M806" s="4"/>
      <c r="N806" s="4"/>
      <c r="O806" s="4"/>
      <c r="P806" s="4"/>
      <c r="Q806" s="4">
        <f t="shared" si="103"/>
        <v>410.49</v>
      </c>
      <c r="R806" s="4">
        <f t="shared" si="104"/>
        <v>0</v>
      </c>
      <c r="S806" s="4"/>
      <c r="T806" s="4">
        <f t="shared" si="105"/>
        <v>0</v>
      </c>
      <c r="U806" s="31"/>
    </row>
    <row r="807" spans="1:21" x14ac:dyDescent="0.15">
      <c r="A807" s="31">
        <v>6</v>
      </c>
      <c r="B807" s="27" t="s">
        <v>930</v>
      </c>
      <c r="C807" s="1" t="s">
        <v>936</v>
      </c>
      <c r="D807" s="1">
        <v>2</v>
      </c>
      <c r="E807" s="1">
        <v>0.1013</v>
      </c>
      <c r="F807" s="1">
        <v>31.52</v>
      </c>
      <c r="G807" s="2">
        <f t="shared" si="107"/>
        <v>0</v>
      </c>
      <c r="H807" s="4"/>
      <c r="I807" s="4"/>
      <c r="J807" s="4"/>
      <c r="K807" s="4">
        <f t="shared" si="101"/>
        <v>0</v>
      </c>
      <c r="L807" s="38">
        <f t="shared" si="100"/>
        <v>0</v>
      </c>
      <c r="M807" s="4"/>
      <c r="N807" s="4"/>
      <c r="O807" s="4"/>
      <c r="P807" s="4"/>
      <c r="Q807" s="4">
        <f t="shared" si="103"/>
        <v>31.52</v>
      </c>
      <c r="R807" s="4">
        <f t="shared" si="104"/>
        <v>0</v>
      </c>
      <c r="S807" s="4">
        <f t="shared" si="108"/>
        <v>0</v>
      </c>
      <c r="T807" s="4"/>
      <c r="U807" s="31"/>
    </row>
    <row r="808" spans="1:21" x14ac:dyDescent="0.15">
      <c r="A808" s="31">
        <v>7</v>
      </c>
      <c r="B808" s="27" t="s">
        <v>930</v>
      </c>
      <c r="C808" s="1" t="s">
        <v>937</v>
      </c>
      <c r="D808" s="1">
        <v>4</v>
      </c>
      <c r="E808" s="1">
        <v>0.21390000000000001</v>
      </c>
      <c r="F808" s="1">
        <v>113.66</v>
      </c>
      <c r="G808" s="2">
        <f t="shared" si="107"/>
        <v>0</v>
      </c>
      <c r="H808" s="4"/>
      <c r="I808" s="4"/>
      <c r="J808" s="4"/>
      <c r="K808" s="4">
        <f t="shared" si="101"/>
        <v>0</v>
      </c>
      <c r="L808" s="38">
        <f t="shared" si="100"/>
        <v>0</v>
      </c>
      <c r="M808" s="4"/>
      <c r="N808" s="4"/>
      <c r="O808" s="4"/>
      <c r="P808" s="4"/>
      <c r="Q808" s="4">
        <f t="shared" si="103"/>
        <v>113.66</v>
      </c>
      <c r="R808" s="4">
        <f t="shared" si="104"/>
        <v>0</v>
      </c>
      <c r="S808" s="4"/>
      <c r="T808" s="4">
        <f t="shared" si="105"/>
        <v>0</v>
      </c>
      <c r="U808" s="31"/>
    </row>
    <row r="809" spans="1:21" x14ac:dyDescent="0.15">
      <c r="A809" s="31">
        <v>8</v>
      </c>
      <c r="B809" s="27" t="s">
        <v>930</v>
      </c>
      <c r="C809" s="1" t="s">
        <v>938</v>
      </c>
      <c r="D809" s="1">
        <v>4</v>
      </c>
      <c r="E809" s="1">
        <v>0.16259999999999999</v>
      </c>
      <c r="F809" s="1">
        <v>211.38</v>
      </c>
      <c r="G809" s="2">
        <f t="shared" si="107"/>
        <v>0</v>
      </c>
      <c r="H809" s="4"/>
      <c r="I809" s="4"/>
      <c r="J809" s="4"/>
      <c r="K809" s="4">
        <f t="shared" si="101"/>
        <v>0</v>
      </c>
      <c r="L809" s="38">
        <f t="shared" si="100"/>
        <v>0</v>
      </c>
      <c r="M809" s="4"/>
      <c r="N809" s="4"/>
      <c r="O809" s="4"/>
      <c r="P809" s="4"/>
      <c r="Q809" s="4">
        <f t="shared" si="103"/>
        <v>211.38</v>
      </c>
      <c r="R809" s="4">
        <f t="shared" si="104"/>
        <v>0</v>
      </c>
      <c r="S809" s="4"/>
      <c r="T809" s="4">
        <f t="shared" si="105"/>
        <v>0</v>
      </c>
      <c r="U809" s="31"/>
    </row>
    <row r="810" spans="1:21" x14ac:dyDescent="0.15">
      <c r="A810" s="31">
        <v>9</v>
      </c>
      <c r="B810" s="27" t="s">
        <v>930</v>
      </c>
      <c r="C810" s="1" t="s">
        <v>939</v>
      </c>
      <c r="D810" s="1">
        <v>4</v>
      </c>
      <c r="E810" s="1">
        <v>0.1046</v>
      </c>
      <c r="F810" s="1">
        <v>184.17</v>
      </c>
      <c r="G810" s="2">
        <f t="shared" si="107"/>
        <v>0</v>
      </c>
      <c r="H810" s="4"/>
      <c r="I810" s="4"/>
      <c r="J810" s="4"/>
      <c r="K810" s="4">
        <f t="shared" si="101"/>
        <v>0</v>
      </c>
      <c r="L810" s="38">
        <f t="shared" si="100"/>
        <v>0</v>
      </c>
      <c r="M810" s="4"/>
      <c r="N810" s="4"/>
      <c r="O810" s="4"/>
      <c r="P810" s="4"/>
      <c r="Q810" s="4">
        <f t="shared" si="103"/>
        <v>184.17</v>
      </c>
      <c r="R810" s="4">
        <f t="shared" si="104"/>
        <v>0</v>
      </c>
      <c r="S810" s="4"/>
      <c r="T810" s="4">
        <f t="shared" si="105"/>
        <v>0</v>
      </c>
      <c r="U810" s="31"/>
    </row>
    <row r="811" spans="1:21" x14ac:dyDescent="0.15">
      <c r="A811" s="31">
        <v>10</v>
      </c>
      <c r="B811" s="27" t="s">
        <v>930</v>
      </c>
      <c r="C811" s="1" t="s">
        <v>940</v>
      </c>
      <c r="D811" s="1">
        <v>14</v>
      </c>
      <c r="E811" s="1">
        <v>0.32869999999999999</v>
      </c>
      <c r="F811" s="1">
        <v>58.33</v>
      </c>
      <c r="G811" s="2">
        <f t="shared" si="107"/>
        <v>0</v>
      </c>
      <c r="H811" s="4"/>
      <c r="I811" s="4"/>
      <c r="J811" s="4"/>
      <c r="K811" s="4">
        <f t="shared" si="101"/>
        <v>0</v>
      </c>
      <c r="L811" s="38">
        <f t="shared" si="100"/>
        <v>0</v>
      </c>
      <c r="M811" s="4"/>
      <c r="N811" s="4"/>
      <c r="O811" s="4"/>
      <c r="P811" s="4"/>
      <c r="Q811" s="4">
        <f t="shared" si="103"/>
        <v>58.33</v>
      </c>
      <c r="R811" s="4">
        <f t="shared" si="104"/>
        <v>0</v>
      </c>
      <c r="S811" s="4"/>
      <c r="T811" s="4">
        <f t="shared" si="105"/>
        <v>0</v>
      </c>
      <c r="U811" s="31"/>
    </row>
    <row r="812" spans="1:21" x14ac:dyDescent="0.15">
      <c r="A812" s="31">
        <v>11</v>
      </c>
      <c r="B812" s="27" t="s">
        <v>930</v>
      </c>
      <c r="C812" s="1" t="s">
        <v>941</v>
      </c>
      <c r="D812" s="1">
        <v>13</v>
      </c>
      <c r="E812" s="1">
        <v>0.44140000000000001</v>
      </c>
      <c r="F812" s="1">
        <v>1330.3</v>
      </c>
      <c r="G812" s="2">
        <f t="shared" si="107"/>
        <v>0</v>
      </c>
      <c r="H812" s="4"/>
      <c r="I812" s="4"/>
      <c r="J812" s="4"/>
      <c r="K812" s="4">
        <f t="shared" si="101"/>
        <v>0</v>
      </c>
      <c r="L812" s="38">
        <f t="shared" ref="L812:L873" si="109">+M812+N812+O812</f>
        <v>0</v>
      </c>
      <c r="M812" s="4"/>
      <c r="N812" s="4"/>
      <c r="O812" s="4"/>
      <c r="P812" s="4"/>
      <c r="Q812" s="4">
        <f t="shared" si="103"/>
        <v>1330.3</v>
      </c>
      <c r="R812" s="4">
        <f t="shared" si="104"/>
        <v>0</v>
      </c>
      <c r="S812" s="4"/>
      <c r="T812" s="4">
        <f t="shared" si="105"/>
        <v>0</v>
      </c>
      <c r="U812" s="31"/>
    </row>
    <row r="813" spans="1:21" x14ac:dyDescent="0.15">
      <c r="A813" s="31">
        <v>12</v>
      </c>
      <c r="B813" s="27" t="s">
        <v>930</v>
      </c>
      <c r="C813" s="1" t="s">
        <v>942</v>
      </c>
      <c r="D813" s="1">
        <v>1</v>
      </c>
      <c r="E813" s="1">
        <v>9.1399999999999995E-2</v>
      </c>
      <c r="F813" s="1">
        <v>381.25</v>
      </c>
      <c r="G813" s="2">
        <f t="shared" si="107"/>
        <v>780</v>
      </c>
      <c r="H813" s="4">
        <v>150</v>
      </c>
      <c r="I813" s="4">
        <v>630</v>
      </c>
      <c r="J813" s="4"/>
      <c r="K813" s="4">
        <f t="shared" si="101"/>
        <v>7.8E-2</v>
      </c>
      <c r="L813" s="38">
        <f t="shared" si="109"/>
        <v>0</v>
      </c>
      <c r="M813" s="4"/>
      <c r="N813" s="4"/>
      <c r="O813" s="4"/>
      <c r="P813" s="4"/>
      <c r="Q813" s="4">
        <f t="shared" si="103"/>
        <v>381.25</v>
      </c>
      <c r="R813" s="4">
        <f t="shared" si="104"/>
        <v>7.8E-2</v>
      </c>
      <c r="S813" s="4"/>
      <c r="T813" s="4">
        <f t="shared" si="105"/>
        <v>7.8E-2</v>
      </c>
      <c r="U813" s="31"/>
    </row>
    <row r="814" spans="1:21" x14ac:dyDescent="0.15">
      <c r="A814" s="31">
        <v>13</v>
      </c>
      <c r="B814" s="27" t="s">
        <v>930</v>
      </c>
      <c r="C814" s="1" t="s">
        <v>943</v>
      </c>
      <c r="D814" s="1">
        <v>1</v>
      </c>
      <c r="E814" s="1">
        <v>7.2300000000000003E-2</v>
      </c>
      <c r="F814" s="1">
        <v>85.72</v>
      </c>
      <c r="G814" s="2">
        <f t="shared" si="107"/>
        <v>0</v>
      </c>
      <c r="H814" s="4"/>
      <c r="I814" s="4"/>
      <c r="J814" s="4"/>
      <c r="K814" s="4">
        <f t="shared" si="101"/>
        <v>0</v>
      </c>
      <c r="L814" s="38">
        <f t="shared" si="109"/>
        <v>0</v>
      </c>
      <c r="M814" s="4"/>
      <c r="N814" s="4"/>
      <c r="O814" s="4"/>
      <c r="P814" s="4"/>
      <c r="Q814" s="4">
        <f t="shared" si="103"/>
        <v>85.72</v>
      </c>
      <c r="R814" s="4">
        <f t="shared" si="104"/>
        <v>0</v>
      </c>
      <c r="S814" s="4"/>
      <c r="T814" s="4">
        <f t="shared" si="105"/>
        <v>0</v>
      </c>
      <c r="U814" s="31"/>
    </row>
    <row r="815" spans="1:21" x14ac:dyDescent="0.15">
      <c r="A815" s="31">
        <v>14</v>
      </c>
      <c r="B815" s="27" t="s">
        <v>930</v>
      </c>
      <c r="C815" s="1" t="s">
        <v>944</v>
      </c>
      <c r="D815" s="1">
        <v>1</v>
      </c>
      <c r="E815" s="1">
        <v>7.4999999999999997E-2</v>
      </c>
      <c r="F815" s="1">
        <v>87.92</v>
      </c>
      <c r="G815" s="2">
        <f t="shared" si="107"/>
        <v>0</v>
      </c>
      <c r="H815" s="4"/>
      <c r="I815" s="4"/>
      <c r="J815" s="4"/>
      <c r="K815" s="4">
        <f t="shared" si="101"/>
        <v>0</v>
      </c>
      <c r="L815" s="38">
        <f t="shared" si="109"/>
        <v>0</v>
      </c>
      <c r="M815" s="4"/>
      <c r="N815" s="4"/>
      <c r="O815" s="4"/>
      <c r="P815" s="4"/>
      <c r="Q815" s="4">
        <f t="shared" si="103"/>
        <v>87.92</v>
      </c>
      <c r="R815" s="4">
        <f t="shared" si="104"/>
        <v>0</v>
      </c>
      <c r="S815" s="4"/>
      <c r="T815" s="4">
        <f t="shared" si="105"/>
        <v>0</v>
      </c>
      <c r="U815" s="31"/>
    </row>
    <row r="816" spans="1:21" x14ac:dyDescent="0.15">
      <c r="A816" s="31">
        <v>15</v>
      </c>
      <c r="B816" s="27" t="s">
        <v>930</v>
      </c>
      <c r="C816" s="1" t="s">
        <v>945</v>
      </c>
      <c r="D816" s="1">
        <v>1</v>
      </c>
      <c r="E816" s="1">
        <v>7.7499999999999999E-2</v>
      </c>
      <c r="F816" s="1">
        <v>455.08</v>
      </c>
      <c r="G816" s="2">
        <f t="shared" si="107"/>
        <v>0</v>
      </c>
      <c r="H816" s="4"/>
      <c r="I816" s="4"/>
      <c r="J816" s="4"/>
      <c r="K816" s="4">
        <f t="shared" si="101"/>
        <v>0</v>
      </c>
      <c r="L816" s="38">
        <f t="shared" si="109"/>
        <v>0</v>
      </c>
      <c r="M816" s="4"/>
      <c r="N816" s="4"/>
      <c r="O816" s="4"/>
      <c r="P816" s="4"/>
      <c r="Q816" s="4">
        <f t="shared" si="103"/>
        <v>455.08</v>
      </c>
      <c r="R816" s="4">
        <f t="shared" si="104"/>
        <v>0</v>
      </c>
      <c r="S816" s="4"/>
      <c r="T816" s="4">
        <f t="shared" si="105"/>
        <v>0</v>
      </c>
      <c r="U816" s="31"/>
    </row>
    <row r="817" spans="1:21" x14ac:dyDescent="0.15">
      <c r="A817" s="31">
        <v>16</v>
      </c>
      <c r="B817" s="27" t="s">
        <v>175</v>
      </c>
      <c r="C817" s="1" t="s">
        <v>946</v>
      </c>
      <c r="D817" s="1">
        <v>11</v>
      </c>
      <c r="E817" s="1">
        <v>0.4829</v>
      </c>
      <c r="F817" s="1">
        <v>44.56</v>
      </c>
      <c r="G817" s="2">
        <f t="shared" si="107"/>
        <v>7942.91</v>
      </c>
      <c r="H817" s="3">
        <v>6684.41</v>
      </c>
      <c r="I817" s="3">
        <v>1258.5</v>
      </c>
      <c r="J817" s="4"/>
      <c r="K817" s="4">
        <f t="shared" si="101"/>
        <v>2.382873</v>
      </c>
      <c r="L817" s="38">
        <f t="shared" si="109"/>
        <v>0</v>
      </c>
      <c r="M817" s="4"/>
      <c r="N817" s="4"/>
      <c r="O817" s="4"/>
      <c r="P817" s="4"/>
      <c r="Q817" s="4">
        <f t="shared" si="103"/>
        <v>44.56</v>
      </c>
      <c r="R817" s="4">
        <f t="shared" si="104"/>
        <v>2.382873</v>
      </c>
      <c r="S817" s="4">
        <f t="shared" si="108"/>
        <v>2.382873</v>
      </c>
      <c r="T817" s="4"/>
      <c r="U817" s="31"/>
    </row>
    <row r="818" spans="1:21" x14ac:dyDescent="0.15">
      <c r="A818" s="31">
        <v>17</v>
      </c>
      <c r="B818" s="27" t="s">
        <v>175</v>
      </c>
      <c r="C818" s="1" t="s">
        <v>947</v>
      </c>
      <c r="D818" s="1">
        <v>4</v>
      </c>
      <c r="E818" s="1">
        <v>0.21149999999999999</v>
      </c>
      <c r="F818" s="1">
        <v>78.819999999999993</v>
      </c>
      <c r="G818" s="2">
        <f t="shared" si="107"/>
        <v>6154.85</v>
      </c>
      <c r="H818" s="3">
        <v>4914.3500000000004</v>
      </c>
      <c r="I818" s="3">
        <v>1240.5</v>
      </c>
      <c r="J818" s="4"/>
      <c r="K818" s="4">
        <f t="shared" si="101"/>
        <v>0.61548499999999995</v>
      </c>
      <c r="L818" s="38">
        <f t="shared" si="109"/>
        <v>0</v>
      </c>
      <c r="M818" s="4"/>
      <c r="N818" s="4"/>
      <c r="O818" s="4"/>
      <c r="P818" s="4"/>
      <c r="Q818" s="4">
        <f t="shared" si="103"/>
        <v>78.819999999999993</v>
      </c>
      <c r="R818" s="4">
        <f t="shared" si="104"/>
        <v>0.61548499999999995</v>
      </c>
      <c r="S818" s="4"/>
      <c r="T818" s="4">
        <f t="shared" si="105"/>
        <v>0.61548499999999995</v>
      </c>
      <c r="U818" s="31"/>
    </row>
    <row r="819" spans="1:21" x14ac:dyDescent="0.15">
      <c r="A819" s="31">
        <v>18</v>
      </c>
      <c r="B819" s="27" t="s">
        <v>175</v>
      </c>
      <c r="C819" s="1" t="s">
        <v>948</v>
      </c>
      <c r="D819" s="1">
        <v>5</v>
      </c>
      <c r="E819" s="1">
        <v>0.31840000000000002</v>
      </c>
      <c r="F819" s="1">
        <v>254.45</v>
      </c>
      <c r="G819" s="2">
        <f t="shared" si="107"/>
        <v>8430.08</v>
      </c>
      <c r="H819" s="3">
        <v>7881.08</v>
      </c>
      <c r="I819" s="3">
        <v>549</v>
      </c>
      <c r="J819" s="4"/>
      <c r="K819" s="4">
        <f t="shared" si="101"/>
        <v>0.84300799999999998</v>
      </c>
      <c r="L819" s="38">
        <f t="shared" si="109"/>
        <v>0</v>
      </c>
      <c r="M819" s="4"/>
      <c r="N819" s="4"/>
      <c r="O819" s="4"/>
      <c r="P819" s="4"/>
      <c r="Q819" s="4">
        <f t="shared" si="103"/>
        <v>254.45</v>
      </c>
      <c r="R819" s="4">
        <f t="shared" si="104"/>
        <v>0.84300799999999998</v>
      </c>
      <c r="S819" s="4"/>
      <c r="T819" s="4">
        <f t="shared" si="105"/>
        <v>0.84300799999999998</v>
      </c>
      <c r="U819" s="31"/>
    </row>
    <row r="820" spans="1:21" x14ac:dyDescent="0.15">
      <c r="A820" s="31">
        <v>19</v>
      </c>
      <c r="B820" s="27" t="s">
        <v>175</v>
      </c>
      <c r="C820" s="1" t="s">
        <v>949</v>
      </c>
      <c r="D820" s="1">
        <v>10</v>
      </c>
      <c r="E820" s="1">
        <v>0.45090000000000002</v>
      </c>
      <c r="F820" s="1">
        <v>33.01</v>
      </c>
      <c r="G820" s="2">
        <f t="shared" si="107"/>
        <v>7030.13</v>
      </c>
      <c r="H820" s="3">
        <v>7030.13</v>
      </c>
      <c r="I820" s="3">
        <v>0</v>
      </c>
      <c r="J820" s="4"/>
      <c r="K820" s="4">
        <f t="shared" si="101"/>
        <v>2.1090390000000001</v>
      </c>
      <c r="L820" s="38">
        <f t="shared" si="109"/>
        <v>0</v>
      </c>
      <c r="M820" s="4"/>
      <c r="N820" s="4"/>
      <c r="O820" s="4"/>
      <c r="P820" s="4"/>
      <c r="Q820" s="4">
        <f t="shared" si="103"/>
        <v>33.01</v>
      </c>
      <c r="R820" s="4">
        <f t="shared" si="104"/>
        <v>2.1090390000000001</v>
      </c>
      <c r="S820" s="4">
        <f t="shared" si="108"/>
        <v>2.1090390000000001</v>
      </c>
      <c r="T820" s="4"/>
      <c r="U820" s="31"/>
    </row>
    <row r="821" spans="1:21" x14ac:dyDescent="0.15">
      <c r="A821" s="31">
        <v>20</v>
      </c>
      <c r="B821" s="27" t="s">
        <v>175</v>
      </c>
      <c r="C821" s="1" t="s">
        <v>950</v>
      </c>
      <c r="D821" s="1">
        <v>28</v>
      </c>
      <c r="E821" s="1">
        <v>0.41210000000000002</v>
      </c>
      <c r="F821" s="1">
        <v>20.48</v>
      </c>
      <c r="G821" s="2">
        <f t="shared" si="107"/>
        <v>16386.650000000001</v>
      </c>
      <c r="H821" s="3">
        <v>5157.1499999999996</v>
      </c>
      <c r="I821" s="3">
        <v>11229.5</v>
      </c>
      <c r="J821" s="4"/>
      <c r="K821" s="4">
        <f t="shared" si="101"/>
        <v>4.9159949999999997</v>
      </c>
      <c r="L821" s="38">
        <f t="shared" si="109"/>
        <v>0</v>
      </c>
      <c r="M821" s="4"/>
      <c r="N821" s="4"/>
      <c r="O821" s="4"/>
      <c r="P821" s="4"/>
      <c r="Q821" s="4">
        <f t="shared" si="103"/>
        <v>20.48</v>
      </c>
      <c r="R821" s="4">
        <f t="shared" si="104"/>
        <v>4.9159949999999997</v>
      </c>
      <c r="S821" s="4">
        <f t="shared" si="108"/>
        <v>4.9159949999999997</v>
      </c>
      <c r="T821" s="4"/>
      <c r="U821" s="31"/>
    </row>
    <row r="822" spans="1:21" x14ac:dyDescent="0.15">
      <c r="A822" s="31">
        <v>21</v>
      </c>
      <c r="B822" s="27" t="s">
        <v>175</v>
      </c>
      <c r="C822" s="1" t="s">
        <v>769</v>
      </c>
      <c r="D822" s="1">
        <v>10</v>
      </c>
      <c r="E822" s="1">
        <v>0.4093</v>
      </c>
      <c r="F822" s="1">
        <v>22.91</v>
      </c>
      <c r="G822" s="2">
        <f t="shared" si="107"/>
        <v>10035.34</v>
      </c>
      <c r="H822" s="3">
        <v>8649.84</v>
      </c>
      <c r="I822" s="3">
        <v>1385.5</v>
      </c>
      <c r="J822" s="4"/>
      <c r="K822" s="4">
        <f t="shared" si="101"/>
        <v>3.010602</v>
      </c>
      <c r="L822" s="38">
        <f t="shared" si="109"/>
        <v>0</v>
      </c>
      <c r="M822" s="4"/>
      <c r="N822" s="4"/>
      <c r="O822" s="4"/>
      <c r="P822" s="4"/>
      <c r="Q822" s="4">
        <f t="shared" si="103"/>
        <v>22.91</v>
      </c>
      <c r="R822" s="4">
        <f t="shared" si="104"/>
        <v>3.010602</v>
      </c>
      <c r="S822" s="4">
        <f t="shared" si="108"/>
        <v>3.010602</v>
      </c>
      <c r="T822" s="4"/>
      <c r="U822" s="31"/>
    </row>
    <row r="823" spans="1:21" x14ac:dyDescent="0.15">
      <c r="A823" s="31">
        <v>22</v>
      </c>
      <c r="B823" s="27" t="s">
        <v>175</v>
      </c>
      <c r="C823" s="1" t="s">
        <v>951</v>
      </c>
      <c r="D823" s="1">
        <v>19</v>
      </c>
      <c r="E823" s="1">
        <v>0.36299999999999999</v>
      </c>
      <c r="F823" s="1">
        <v>23.12</v>
      </c>
      <c r="G823" s="2">
        <f t="shared" si="107"/>
        <v>9151.64</v>
      </c>
      <c r="H823" s="3">
        <v>7579.47</v>
      </c>
      <c r="I823" s="3">
        <v>1572.17</v>
      </c>
      <c r="J823" s="4"/>
      <c r="K823" s="4">
        <f t="shared" si="101"/>
        <v>2.745492</v>
      </c>
      <c r="L823" s="38">
        <f t="shared" si="109"/>
        <v>0</v>
      </c>
      <c r="M823" s="4"/>
      <c r="N823" s="4"/>
      <c r="O823" s="4"/>
      <c r="P823" s="4"/>
      <c r="Q823" s="4">
        <f t="shared" si="103"/>
        <v>23.12</v>
      </c>
      <c r="R823" s="4">
        <f t="shared" si="104"/>
        <v>2.745492</v>
      </c>
      <c r="S823" s="4">
        <f t="shared" si="108"/>
        <v>2.745492</v>
      </c>
      <c r="T823" s="4"/>
      <c r="U823" s="31"/>
    </row>
    <row r="824" spans="1:21" x14ac:dyDescent="0.15">
      <c r="A824" s="31">
        <v>23</v>
      </c>
      <c r="B824" s="27" t="s">
        <v>175</v>
      </c>
      <c r="C824" s="1" t="s">
        <v>952</v>
      </c>
      <c r="D824" s="1">
        <v>10</v>
      </c>
      <c r="E824" s="1">
        <v>0.29630000000000001</v>
      </c>
      <c r="F824" s="1">
        <v>21.15</v>
      </c>
      <c r="G824" s="2">
        <f t="shared" si="107"/>
        <v>6833.24</v>
      </c>
      <c r="H824" s="3">
        <v>5808.74</v>
      </c>
      <c r="I824" s="3">
        <v>1024.5</v>
      </c>
      <c r="J824" s="4"/>
      <c r="K824" s="4">
        <f t="shared" si="101"/>
        <v>2.0499719999999999</v>
      </c>
      <c r="L824" s="38">
        <f t="shared" si="109"/>
        <v>0</v>
      </c>
      <c r="M824" s="4"/>
      <c r="N824" s="4"/>
      <c r="O824" s="4"/>
      <c r="P824" s="4"/>
      <c r="Q824" s="4">
        <f t="shared" si="103"/>
        <v>21.15</v>
      </c>
      <c r="R824" s="4">
        <f t="shared" si="104"/>
        <v>2.0499719999999999</v>
      </c>
      <c r="S824" s="4">
        <f t="shared" si="108"/>
        <v>2.0499719999999999</v>
      </c>
      <c r="T824" s="4"/>
      <c r="U824" s="31"/>
    </row>
    <row r="825" spans="1:21" x14ac:dyDescent="0.15">
      <c r="A825" s="31">
        <v>24</v>
      </c>
      <c r="B825" s="27" t="s">
        <v>175</v>
      </c>
      <c r="C825" s="1" t="s">
        <v>953</v>
      </c>
      <c r="D825" s="1">
        <v>4</v>
      </c>
      <c r="E825" s="1">
        <v>0.223</v>
      </c>
      <c r="F825" s="1">
        <v>20.56</v>
      </c>
      <c r="G825" s="2">
        <f t="shared" si="107"/>
        <v>4460.3</v>
      </c>
      <c r="H825" s="3">
        <v>3956.3</v>
      </c>
      <c r="I825" s="3">
        <v>504</v>
      </c>
      <c r="J825" s="4"/>
      <c r="K825" s="4">
        <f t="shared" si="101"/>
        <v>1.33809</v>
      </c>
      <c r="L825" s="38">
        <f t="shared" si="109"/>
        <v>0</v>
      </c>
      <c r="M825" s="4"/>
      <c r="N825" s="4"/>
      <c r="O825" s="4"/>
      <c r="P825" s="4"/>
      <c r="Q825" s="4">
        <f t="shared" si="103"/>
        <v>20.56</v>
      </c>
      <c r="R825" s="4">
        <f t="shared" si="104"/>
        <v>1.33809</v>
      </c>
      <c r="S825" s="4">
        <f t="shared" si="108"/>
        <v>1.33809</v>
      </c>
      <c r="T825" s="4"/>
      <c r="U825" s="31"/>
    </row>
    <row r="826" spans="1:21" x14ac:dyDescent="0.15">
      <c r="A826" s="31">
        <v>25</v>
      </c>
      <c r="B826" s="27" t="s">
        <v>175</v>
      </c>
      <c r="C826" s="1" t="s">
        <v>176</v>
      </c>
      <c r="D826" s="1">
        <v>4</v>
      </c>
      <c r="E826" s="1">
        <v>0.183</v>
      </c>
      <c r="F826" s="1">
        <v>7.98</v>
      </c>
      <c r="G826" s="2">
        <f t="shared" si="107"/>
        <v>3228.01</v>
      </c>
      <c r="H826" s="3">
        <v>3166.51</v>
      </c>
      <c r="I826" s="3">
        <v>61.5</v>
      </c>
      <c r="J826" s="4"/>
      <c r="K826" s="4">
        <f t="shared" si="101"/>
        <v>12.988403</v>
      </c>
      <c r="L826" s="38">
        <f t="shared" si="109"/>
        <v>0</v>
      </c>
      <c r="M826" s="4"/>
      <c r="N826" s="4"/>
      <c r="O826" s="4"/>
      <c r="P826" s="4">
        <f t="shared" si="102"/>
        <v>12.02</v>
      </c>
      <c r="Q826" s="4">
        <f t="shared" si="103"/>
        <v>20</v>
      </c>
      <c r="R826" s="4">
        <f t="shared" si="104"/>
        <v>0.96840300000000001</v>
      </c>
      <c r="S826" s="4">
        <f t="shared" si="108"/>
        <v>0.96840300000000001</v>
      </c>
      <c r="T826" s="4"/>
      <c r="U826" s="31"/>
    </row>
    <row r="827" spans="1:21" x14ac:dyDescent="0.15">
      <c r="A827" s="31">
        <v>26</v>
      </c>
      <c r="B827" s="27" t="s">
        <v>173</v>
      </c>
      <c r="C827" s="1" t="s">
        <v>326</v>
      </c>
      <c r="D827" s="1">
        <v>12</v>
      </c>
      <c r="E827" s="1">
        <v>0.1046</v>
      </c>
      <c r="F827" s="1">
        <v>15.96</v>
      </c>
      <c r="G827" s="2">
        <f t="shared" si="107"/>
        <v>10893.5</v>
      </c>
      <c r="H827" s="3">
        <v>1087</v>
      </c>
      <c r="I827" s="3">
        <v>9796.5</v>
      </c>
      <c r="J827" s="3">
        <v>10</v>
      </c>
      <c r="K827" s="3">
        <f t="shared" si="101"/>
        <v>7.3080499999999997</v>
      </c>
      <c r="L827" s="38">
        <f t="shared" si="109"/>
        <v>0</v>
      </c>
      <c r="M827" s="4"/>
      <c r="N827" s="4"/>
      <c r="O827" s="4"/>
      <c r="P827" s="4">
        <f t="shared" si="102"/>
        <v>4.04</v>
      </c>
      <c r="Q827" s="4">
        <f t="shared" si="103"/>
        <v>20</v>
      </c>
      <c r="R827" s="4">
        <f t="shared" si="104"/>
        <v>3.2680500000000001</v>
      </c>
      <c r="S827" s="4">
        <f t="shared" si="108"/>
        <v>3.2680500000000001</v>
      </c>
      <c r="T827" s="4"/>
      <c r="U827" s="31"/>
    </row>
    <row r="828" spans="1:21" x14ac:dyDescent="0.15">
      <c r="A828" s="31">
        <v>27</v>
      </c>
      <c r="B828" s="27" t="s">
        <v>173</v>
      </c>
      <c r="C828" s="1" t="s">
        <v>954</v>
      </c>
      <c r="D828" s="1">
        <v>10</v>
      </c>
      <c r="E828" s="1">
        <v>0.1978</v>
      </c>
      <c r="F828" s="1">
        <v>22.65</v>
      </c>
      <c r="G828" s="2">
        <f t="shared" si="107"/>
        <v>1232</v>
      </c>
      <c r="H828" s="4">
        <v>1212</v>
      </c>
      <c r="I828" s="4">
        <v>0</v>
      </c>
      <c r="J828" s="4">
        <v>20</v>
      </c>
      <c r="K828" s="4">
        <f t="shared" si="101"/>
        <v>0.36959999999999998</v>
      </c>
      <c r="L828" s="38">
        <f t="shared" si="109"/>
        <v>0</v>
      </c>
      <c r="M828" s="4"/>
      <c r="N828" s="4"/>
      <c r="O828" s="4"/>
      <c r="P828" s="4"/>
      <c r="Q828" s="4">
        <f t="shared" si="103"/>
        <v>22.65</v>
      </c>
      <c r="R828" s="4">
        <f t="shared" si="104"/>
        <v>0.36959999999999998</v>
      </c>
      <c r="S828" s="4">
        <f t="shared" si="108"/>
        <v>0.36959999999999998</v>
      </c>
      <c r="T828" s="4"/>
      <c r="U828" s="31"/>
    </row>
    <row r="829" spans="1:21" x14ac:dyDescent="0.15">
      <c r="A829" s="31">
        <v>28</v>
      </c>
      <c r="B829" s="27" t="s">
        <v>173</v>
      </c>
      <c r="C829" s="1" t="s">
        <v>748</v>
      </c>
      <c r="D829" s="1">
        <v>19</v>
      </c>
      <c r="E829" s="1">
        <v>0.3735</v>
      </c>
      <c r="F829" s="1">
        <v>20.51</v>
      </c>
      <c r="G829" s="2">
        <f t="shared" si="107"/>
        <v>6457.5</v>
      </c>
      <c r="H829" s="3">
        <v>4389</v>
      </c>
      <c r="I829" s="3">
        <v>2038.5</v>
      </c>
      <c r="J829" s="3">
        <v>30</v>
      </c>
      <c r="K829" s="3">
        <f t="shared" si="101"/>
        <v>1.9372499999999999</v>
      </c>
      <c r="L829" s="38">
        <f t="shared" si="109"/>
        <v>0</v>
      </c>
      <c r="M829" s="4"/>
      <c r="N829" s="4"/>
      <c r="O829" s="4"/>
      <c r="P829" s="4"/>
      <c r="Q829" s="4">
        <f t="shared" si="103"/>
        <v>20.51</v>
      </c>
      <c r="R829" s="4">
        <f t="shared" si="104"/>
        <v>1.9372499999999999</v>
      </c>
      <c r="S829" s="4">
        <f t="shared" si="108"/>
        <v>1.9372499999999999</v>
      </c>
      <c r="T829" s="4"/>
      <c r="U829" s="31"/>
    </row>
    <row r="830" spans="1:21" x14ac:dyDescent="0.15">
      <c r="A830" s="31">
        <v>29</v>
      </c>
      <c r="B830" s="27" t="s">
        <v>173</v>
      </c>
      <c r="C830" s="1" t="s">
        <v>27</v>
      </c>
      <c r="D830" s="1">
        <v>22</v>
      </c>
      <c r="E830" s="1">
        <v>0.38540000000000002</v>
      </c>
      <c r="F830" s="1">
        <v>30.42</v>
      </c>
      <c r="G830" s="2">
        <f t="shared" si="107"/>
        <v>5091.5</v>
      </c>
      <c r="H830" s="3">
        <v>4782</v>
      </c>
      <c r="I830" s="3">
        <v>259.5</v>
      </c>
      <c r="J830" s="3">
        <v>50</v>
      </c>
      <c r="K830" s="3">
        <f t="shared" si="101"/>
        <v>1.52745</v>
      </c>
      <c r="L830" s="38">
        <f t="shared" si="109"/>
        <v>0</v>
      </c>
      <c r="M830" s="4"/>
      <c r="N830" s="4"/>
      <c r="O830" s="4"/>
      <c r="P830" s="4"/>
      <c r="Q830" s="4">
        <f t="shared" si="103"/>
        <v>30.42</v>
      </c>
      <c r="R830" s="4">
        <f t="shared" si="104"/>
        <v>1.52745</v>
      </c>
      <c r="S830" s="4">
        <f t="shared" si="108"/>
        <v>1.52745</v>
      </c>
      <c r="T830" s="4"/>
      <c r="U830" s="31"/>
    </row>
    <row r="831" spans="1:21" x14ac:dyDescent="0.15">
      <c r="A831" s="31">
        <v>30</v>
      </c>
      <c r="B831" s="27" t="s">
        <v>173</v>
      </c>
      <c r="C831" s="1" t="s">
        <v>193</v>
      </c>
      <c r="D831" s="1">
        <v>8</v>
      </c>
      <c r="E831" s="1">
        <v>0.1968</v>
      </c>
      <c r="F831" s="1">
        <v>12.28</v>
      </c>
      <c r="G831" s="2">
        <f t="shared" si="107"/>
        <v>1488</v>
      </c>
      <c r="H831" s="3">
        <v>1378</v>
      </c>
      <c r="I831" s="3">
        <v>0</v>
      </c>
      <c r="J831" s="3">
        <v>110</v>
      </c>
      <c r="K831" s="3">
        <f t="shared" si="101"/>
        <v>8.1663999999999994</v>
      </c>
      <c r="L831" s="38">
        <f t="shared" si="109"/>
        <v>0</v>
      </c>
      <c r="M831" s="4"/>
      <c r="N831" s="4"/>
      <c r="O831" s="4"/>
      <c r="P831" s="4">
        <f t="shared" si="102"/>
        <v>7.72</v>
      </c>
      <c r="Q831" s="4">
        <f t="shared" si="103"/>
        <v>20</v>
      </c>
      <c r="R831" s="4">
        <f t="shared" si="104"/>
        <v>0.44640000000000002</v>
      </c>
      <c r="S831" s="4">
        <f t="shared" si="108"/>
        <v>0.44640000000000002</v>
      </c>
      <c r="T831" s="4"/>
      <c r="U831" s="31"/>
    </row>
    <row r="832" spans="1:21" x14ac:dyDescent="0.15">
      <c r="A832" s="31">
        <v>31</v>
      </c>
      <c r="B832" s="27" t="s">
        <v>173</v>
      </c>
      <c r="C832" s="1" t="s">
        <v>190</v>
      </c>
      <c r="D832" s="1">
        <v>15</v>
      </c>
      <c r="E832" s="1">
        <v>0.23019999999999999</v>
      </c>
      <c r="F832" s="1">
        <v>10.99</v>
      </c>
      <c r="G832" s="2">
        <f t="shared" si="107"/>
        <v>2981.5</v>
      </c>
      <c r="H832" s="3">
        <v>2696</v>
      </c>
      <c r="I832" s="3">
        <v>85.5</v>
      </c>
      <c r="J832" s="3">
        <v>200</v>
      </c>
      <c r="K832" s="3">
        <f t="shared" si="101"/>
        <v>9.9044500000000006</v>
      </c>
      <c r="L832" s="38">
        <f t="shared" si="109"/>
        <v>0</v>
      </c>
      <c r="M832" s="4"/>
      <c r="N832" s="4"/>
      <c r="O832" s="4"/>
      <c r="P832" s="4">
        <f t="shared" si="102"/>
        <v>9.01</v>
      </c>
      <c r="Q832" s="4">
        <f t="shared" si="103"/>
        <v>20</v>
      </c>
      <c r="R832" s="4">
        <f t="shared" si="104"/>
        <v>0.89444999999999997</v>
      </c>
      <c r="S832" s="4">
        <f t="shared" si="108"/>
        <v>0.89444999999999997</v>
      </c>
      <c r="T832" s="4"/>
      <c r="U832" s="31"/>
    </row>
    <row r="833" spans="1:21" x14ac:dyDescent="0.15">
      <c r="A833" s="31">
        <v>32</v>
      </c>
      <c r="B833" s="27" t="s">
        <v>173</v>
      </c>
      <c r="C833" s="1" t="s">
        <v>194</v>
      </c>
      <c r="D833" s="1">
        <v>23</v>
      </c>
      <c r="E833" s="1">
        <v>0.39</v>
      </c>
      <c r="F833" s="1">
        <v>12.45</v>
      </c>
      <c r="G833" s="2">
        <f t="shared" si="107"/>
        <v>5932.5</v>
      </c>
      <c r="H833" s="3">
        <v>4366</v>
      </c>
      <c r="I833" s="3">
        <v>1366.5</v>
      </c>
      <c r="J833" s="3">
        <v>200</v>
      </c>
      <c r="K833" s="3">
        <f t="shared" si="101"/>
        <v>9.3297500000000007</v>
      </c>
      <c r="L833" s="38">
        <f t="shared" si="109"/>
        <v>0</v>
      </c>
      <c r="M833" s="4"/>
      <c r="N833" s="4"/>
      <c r="O833" s="4"/>
      <c r="P833" s="4">
        <f t="shared" si="102"/>
        <v>7.55</v>
      </c>
      <c r="Q833" s="4">
        <f t="shared" si="103"/>
        <v>20</v>
      </c>
      <c r="R833" s="4">
        <f t="shared" si="104"/>
        <v>1.7797499999999999</v>
      </c>
      <c r="S833" s="4">
        <f t="shared" si="108"/>
        <v>1.7797499999999999</v>
      </c>
      <c r="T833" s="4"/>
      <c r="U833" s="31"/>
    </row>
    <row r="834" spans="1:21" x14ac:dyDescent="0.15">
      <c r="A834" s="31">
        <v>33</v>
      </c>
      <c r="B834" s="27" t="s">
        <v>173</v>
      </c>
      <c r="C834" s="1" t="s">
        <v>181</v>
      </c>
      <c r="D834" s="1">
        <v>12</v>
      </c>
      <c r="E834" s="1">
        <v>0.1338</v>
      </c>
      <c r="F834" s="1">
        <v>9.02</v>
      </c>
      <c r="G834" s="2">
        <f t="shared" si="107"/>
        <v>2102</v>
      </c>
      <c r="H834" s="4">
        <v>2013</v>
      </c>
      <c r="I834" s="4">
        <v>0</v>
      </c>
      <c r="J834" s="4">
        <v>89</v>
      </c>
      <c r="K834" s="4">
        <f t="shared" si="101"/>
        <v>11.6106</v>
      </c>
      <c r="L834" s="38">
        <f t="shared" si="109"/>
        <v>0</v>
      </c>
      <c r="M834" s="4"/>
      <c r="N834" s="4"/>
      <c r="O834" s="4"/>
      <c r="P834" s="4">
        <f t="shared" si="102"/>
        <v>10.98</v>
      </c>
      <c r="Q834" s="4">
        <f t="shared" si="103"/>
        <v>20</v>
      </c>
      <c r="R834" s="4">
        <f t="shared" si="104"/>
        <v>0.63060000000000005</v>
      </c>
      <c r="S834" s="4">
        <f t="shared" si="108"/>
        <v>0.63060000000000005</v>
      </c>
      <c r="T834" s="4"/>
      <c r="U834" s="31"/>
    </row>
    <row r="835" spans="1:21" x14ac:dyDescent="0.15">
      <c r="A835" s="31">
        <v>34</v>
      </c>
      <c r="B835" s="27" t="s">
        <v>173</v>
      </c>
      <c r="C835" s="1" t="s">
        <v>274</v>
      </c>
      <c r="D835" s="1">
        <v>16</v>
      </c>
      <c r="E835" s="1">
        <v>0.223</v>
      </c>
      <c r="F835" s="1">
        <v>13.57</v>
      </c>
      <c r="G835" s="2">
        <f t="shared" si="107"/>
        <v>3861</v>
      </c>
      <c r="H835" s="4">
        <v>2849</v>
      </c>
      <c r="I835" s="4">
        <v>909</v>
      </c>
      <c r="J835" s="4">
        <v>103</v>
      </c>
      <c r="K835" s="4">
        <f t="shared" si="101"/>
        <v>7.5883000000000003</v>
      </c>
      <c r="L835" s="38">
        <f t="shared" si="109"/>
        <v>0</v>
      </c>
      <c r="M835" s="4"/>
      <c r="N835" s="4"/>
      <c r="O835" s="4"/>
      <c r="P835" s="4">
        <f t="shared" si="102"/>
        <v>6.43</v>
      </c>
      <c r="Q835" s="4">
        <f t="shared" si="103"/>
        <v>20</v>
      </c>
      <c r="R835" s="4">
        <f t="shared" si="104"/>
        <v>1.1583000000000001</v>
      </c>
      <c r="S835" s="4">
        <f t="shared" si="108"/>
        <v>1.1583000000000001</v>
      </c>
      <c r="T835" s="4"/>
      <c r="U835" s="31"/>
    </row>
    <row r="836" spans="1:21" x14ac:dyDescent="0.15">
      <c r="A836" s="31">
        <v>35</v>
      </c>
      <c r="B836" s="27" t="s">
        <v>173</v>
      </c>
      <c r="C836" s="1" t="s">
        <v>324</v>
      </c>
      <c r="D836" s="1">
        <v>16</v>
      </c>
      <c r="E836" s="1">
        <v>0.22720000000000001</v>
      </c>
      <c r="F836" s="1">
        <v>15.41</v>
      </c>
      <c r="G836" s="2">
        <f t="shared" si="107"/>
        <v>4798.5</v>
      </c>
      <c r="H836" s="4">
        <v>1921</v>
      </c>
      <c r="I836" s="4">
        <v>2827.5</v>
      </c>
      <c r="J836" s="4">
        <v>50</v>
      </c>
      <c r="K836" s="4">
        <f t="shared" si="101"/>
        <v>6.0295500000000004</v>
      </c>
      <c r="L836" s="38">
        <f t="shared" si="109"/>
        <v>0</v>
      </c>
      <c r="M836" s="4"/>
      <c r="N836" s="4"/>
      <c r="O836" s="4"/>
      <c r="P836" s="4">
        <f t="shared" si="102"/>
        <v>4.59</v>
      </c>
      <c r="Q836" s="4">
        <f t="shared" si="103"/>
        <v>20</v>
      </c>
      <c r="R836" s="4">
        <f t="shared" si="104"/>
        <v>1.4395500000000001</v>
      </c>
      <c r="S836" s="4">
        <f t="shared" si="108"/>
        <v>1.4395500000000001</v>
      </c>
      <c r="T836" s="4"/>
      <c r="U836" s="31"/>
    </row>
    <row r="837" spans="1:21" x14ac:dyDescent="0.15">
      <c r="A837" s="31">
        <v>36</v>
      </c>
      <c r="B837" s="27" t="s">
        <v>173</v>
      </c>
      <c r="C837" s="1" t="s">
        <v>328</v>
      </c>
      <c r="D837" s="1">
        <v>16</v>
      </c>
      <c r="E837" s="1">
        <v>0.26889999999999997</v>
      </c>
      <c r="F837" s="1">
        <v>16.489999999999998</v>
      </c>
      <c r="G837" s="2">
        <f t="shared" si="107"/>
        <v>4116.5</v>
      </c>
      <c r="H837" s="4">
        <v>3884</v>
      </c>
      <c r="I837" s="4">
        <v>181.5</v>
      </c>
      <c r="J837" s="4">
        <v>51</v>
      </c>
      <c r="K837" s="4">
        <f t="shared" si="101"/>
        <v>4.7449500000000002</v>
      </c>
      <c r="L837" s="38">
        <f t="shared" si="109"/>
        <v>0</v>
      </c>
      <c r="M837" s="4"/>
      <c r="N837" s="4"/>
      <c r="O837" s="4"/>
      <c r="P837" s="4">
        <f t="shared" si="102"/>
        <v>3.51</v>
      </c>
      <c r="Q837" s="4">
        <f t="shared" si="103"/>
        <v>20</v>
      </c>
      <c r="R837" s="4">
        <f t="shared" si="104"/>
        <v>1.23495</v>
      </c>
      <c r="S837" s="4">
        <f t="shared" si="108"/>
        <v>1.23495</v>
      </c>
      <c r="T837" s="4"/>
      <c r="U837" s="31"/>
    </row>
    <row r="838" spans="1:21" x14ac:dyDescent="0.15">
      <c r="A838" s="31">
        <v>37</v>
      </c>
      <c r="B838" s="27" t="s">
        <v>173</v>
      </c>
      <c r="C838" s="1" t="s">
        <v>955</v>
      </c>
      <c r="D838" s="1">
        <v>21</v>
      </c>
      <c r="E838" s="1">
        <v>0.3508</v>
      </c>
      <c r="F838" s="1">
        <v>27.97</v>
      </c>
      <c r="G838" s="2">
        <f t="shared" si="107"/>
        <v>4510</v>
      </c>
      <c r="H838" s="4">
        <v>4200</v>
      </c>
      <c r="I838" s="4"/>
      <c r="J838" s="4">
        <v>310</v>
      </c>
      <c r="K838" s="4">
        <f t="shared" si="101"/>
        <v>1.353</v>
      </c>
      <c r="L838" s="38">
        <f t="shared" si="109"/>
        <v>0</v>
      </c>
      <c r="M838" s="4"/>
      <c r="N838" s="4"/>
      <c r="O838" s="4"/>
      <c r="P838" s="4"/>
      <c r="Q838" s="4">
        <f t="shared" si="103"/>
        <v>27.97</v>
      </c>
      <c r="R838" s="4">
        <f t="shared" si="104"/>
        <v>1.353</v>
      </c>
      <c r="S838" s="4">
        <f t="shared" si="108"/>
        <v>1.353</v>
      </c>
      <c r="T838" s="4"/>
      <c r="U838" s="31"/>
    </row>
    <row r="839" spans="1:21" x14ac:dyDescent="0.15">
      <c r="A839" s="31">
        <v>38</v>
      </c>
      <c r="B839" s="27" t="s">
        <v>173</v>
      </c>
      <c r="C839" s="1" t="s">
        <v>956</v>
      </c>
      <c r="D839" s="1">
        <v>5</v>
      </c>
      <c r="E839" s="1">
        <v>0.2442</v>
      </c>
      <c r="F839" s="1">
        <v>34.020000000000003</v>
      </c>
      <c r="G839" s="2">
        <f t="shared" si="107"/>
        <v>5800</v>
      </c>
      <c r="H839" s="4">
        <v>2659</v>
      </c>
      <c r="I839" s="4">
        <v>3111</v>
      </c>
      <c r="J839" s="4">
        <v>30</v>
      </c>
      <c r="K839" s="4">
        <f t="shared" si="101"/>
        <v>1.74</v>
      </c>
      <c r="L839" s="38">
        <f t="shared" si="109"/>
        <v>0</v>
      </c>
      <c r="M839" s="4"/>
      <c r="N839" s="4"/>
      <c r="O839" s="4"/>
      <c r="P839" s="4"/>
      <c r="Q839" s="4">
        <f t="shared" si="103"/>
        <v>34.020000000000003</v>
      </c>
      <c r="R839" s="4">
        <f t="shared" si="104"/>
        <v>1.74</v>
      </c>
      <c r="S839" s="4">
        <f t="shared" si="108"/>
        <v>1.74</v>
      </c>
      <c r="T839" s="4"/>
      <c r="U839" s="31"/>
    </row>
    <row r="840" spans="1:21" x14ac:dyDescent="0.15">
      <c r="A840" s="31">
        <v>39</v>
      </c>
      <c r="B840" s="27" t="s">
        <v>173</v>
      </c>
      <c r="C840" s="1" t="s">
        <v>957</v>
      </c>
      <c r="D840" s="1">
        <v>16</v>
      </c>
      <c r="E840" s="1">
        <v>0.25430000000000003</v>
      </c>
      <c r="F840" s="1">
        <v>29.51</v>
      </c>
      <c r="G840" s="2">
        <f t="shared" si="107"/>
        <v>5786</v>
      </c>
      <c r="H840" s="4">
        <v>2765</v>
      </c>
      <c r="I840" s="4">
        <v>2871</v>
      </c>
      <c r="J840" s="4">
        <v>150</v>
      </c>
      <c r="K840" s="4">
        <f t="shared" si="101"/>
        <v>1.7358</v>
      </c>
      <c r="L840" s="38">
        <f t="shared" si="109"/>
        <v>0</v>
      </c>
      <c r="M840" s="4"/>
      <c r="N840" s="4"/>
      <c r="O840" s="4"/>
      <c r="P840" s="4"/>
      <c r="Q840" s="4">
        <f t="shared" si="103"/>
        <v>29.51</v>
      </c>
      <c r="R840" s="4">
        <f t="shared" si="104"/>
        <v>1.7358</v>
      </c>
      <c r="S840" s="4">
        <f t="shared" si="108"/>
        <v>1.7358</v>
      </c>
      <c r="T840" s="4"/>
      <c r="U840" s="31"/>
    </row>
    <row r="841" spans="1:21" x14ac:dyDescent="0.15">
      <c r="A841" s="31">
        <v>40</v>
      </c>
      <c r="B841" s="27" t="s">
        <v>173</v>
      </c>
      <c r="C841" s="1" t="s">
        <v>174</v>
      </c>
      <c r="D841" s="1">
        <v>5</v>
      </c>
      <c r="E841" s="1">
        <v>8.2600000000000007E-2</v>
      </c>
      <c r="F841" s="1">
        <v>7.69</v>
      </c>
      <c r="G841" s="2">
        <f t="shared" si="107"/>
        <v>2981.5</v>
      </c>
      <c r="H841" s="4">
        <v>1495</v>
      </c>
      <c r="I841" s="4">
        <v>1483.5</v>
      </c>
      <c r="J841" s="4">
        <v>3</v>
      </c>
      <c r="K841" s="4">
        <f t="shared" si="101"/>
        <v>13.20445</v>
      </c>
      <c r="L841" s="38">
        <f t="shared" si="109"/>
        <v>0</v>
      </c>
      <c r="M841" s="4"/>
      <c r="N841" s="4"/>
      <c r="O841" s="4"/>
      <c r="P841" s="4">
        <f t="shared" si="102"/>
        <v>12.31</v>
      </c>
      <c r="Q841" s="4">
        <f t="shared" si="103"/>
        <v>20</v>
      </c>
      <c r="R841" s="4">
        <f t="shared" si="104"/>
        <v>0.89444999999999997</v>
      </c>
      <c r="S841" s="4">
        <f t="shared" si="108"/>
        <v>0.89444999999999997</v>
      </c>
      <c r="T841" s="4"/>
      <c r="U841" s="31"/>
    </row>
    <row r="842" spans="1:21" x14ac:dyDescent="0.15">
      <c r="A842" s="31">
        <v>41</v>
      </c>
      <c r="B842" s="27" t="s">
        <v>278</v>
      </c>
      <c r="C842" s="1" t="s">
        <v>958</v>
      </c>
      <c r="D842" s="1">
        <v>23</v>
      </c>
      <c r="E842" s="1">
        <v>0.3584</v>
      </c>
      <c r="F842" s="1">
        <v>66.17</v>
      </c>
      <c r="G842" s="2">
        <f t="shared" si="107"/>
        <v>2441.2199999999998</v>
      </c>
      <c r="H842" s="4">
        <v>1604.22</v>
      </c>
      <c r="I842" s="4">
        <v>837</v>
      </c>
      <c r="J842" s="4">
        <v>0</v>
      </c>
      <c r="K842" s="4">
        <f t="shared" ref="K842:K905" si="110">+L842+P842+R842</f>
        <v>0.24412200000000001</v>
      </c>
      <c r="L842" s="38">
        <f t="shared" si="109"/>
        <v>0</v>
      </c>
      <c r="M842" s="4"/>
      <c r="N842" s="4"/>
      <c r="O842" s="4"/>
      <c r="P842" s="4"/>
      <c r="Q842" s="4">
        <f t="shared" ref="Q842:Q905" si="111">+L842+P842+F842</f>
        <v>66.17</v>
      </c>
      <c r="R842" s="4">
        <f t="shared" ref="R842:R905" si="112">+S842+T842</f>
        <v>0.24412200000000001</v>
      </c>
      <c r="S842" s="4"/>
      <c r="T842" s="4">
        <f t="shared" ref="T842:T894" si="113">0.0001*G842</f>
        <v>0.24412200000000001</v>
      </c>
      <c r="U842" s="31"/>
    </row>
    <row r="843" spans="1:21" x14ac:dyDescent="0.15">
      <c r="A843" s="31">
        <v>42</v>
      </c>
      <c r="B843" s="27" t="s">
        <v>278</v>
      </c>
      <c r="C843" s="1" t="s">
        <v>959</v>
      </c>
      <c r="D843" s="1">
        <v>16</v>
      </c>
      <c r="E843" s="1">
        <v>0.33700000000000002</v>
      </c>
      <c r="F843" s="1">
        <v>45.56</v>
      </c>
      <c r="G843" s="2">
        <f t="shared" si="107"/>
        <v>4067.58</v>
      </c>
      <c r="H843" s="4">
        <v>2077.08</v>
      </c>
      <c r="I843" s="4">
        <v>1990.5</v>
      </c>
      <c r="J843" s="4">
        <v>0</v>
      </c>
      <c r="K843" s="4">
        <f t="shared" si="110"/>
        <v>1.2202740000000001</v>
      </c>
      <c r="L843" s="38">
        <f t="shared" si="109"/>
        <v>0</v>
      </c>
      <c r="M843" s="4"/>
      <c r="N843" s="4"/>
      <c r="O843" s="4"/>
      <c r="P843" s="4"/>
      <c r="Q843" s="4">
        <f t="shared" si="111"/>
        <v>45.56</v>
      </c>
      <c r="R843" s="4">
        <f t="shared" si="112"/>
        <v>1.2202740000000001</v>
      </c>
      <c r="S843" s="4">
        <f t="shared" si="108"/>
        <v>1.2202740000000001</v>
      </c>
      <c r="T843" s="4"/>
      <c r="U843" s="31"/>
    </row>
    <row r="844" spans="1:21" x14ac:dyDescent="0.15">
      <c r="A844" s="31">
        <v>43</v>
      </c>
      <c r="B844" s="27" t="s">
        <v>278</v>
      </c>
      <c r="C844" s="1" t="s">
        <v>960</v>
      </c>
      <c r="D844" s="1">
        <v>25</v>
      </c>
      <c r="E844" s="1">
        <v>0.33700000000000002</v>
      </c>
      <c r="F844" s="1">
        <v>31.5</v>
      </c>
      <c r="G844" s="2">
        <f t="shared" si="107"/>
        <v>5517.72</v>
      </c>
      <c r="H844" s="4">
        <v>2648.22</v>
      </c>
      <c r="I844" s="4">
        <v>2869.5</v>
      </c>
      <c r="J844" s="4">
        <v>0</v>
      </c>
      <c r="K844" s="4">
        <f t="shared" si="110"/>
        <v>1.655316</v>
      </c>
      <c r="L844" s="38">
        <f t="shared" si="109"/>
        <v>0</v>
      </c>
      <c r="M844" s="4"/>
      <c r="N844" s="4"/>
      <c r="O844" s="4"/>
      <c r="P844" s="4"/>
      <c r="Q844" s="4">
        <f t="shared" si="111"/>
        <v>31.5</v>
      </c>
      <c r="R844" s="4">
        <f t="shared" si="112"/>
        <v>1.655316</v>
      </c>
      <c r="S844" s="4">
        <f t="shared" si="108"/>
        <v>1.655316</v>
      </c>
      <c r="T844" s="4"/>
      <c r="U844" s="31"/>
    </row>
    <row r="845" spans="1:21" x14ac:dyDescent="0.15">
      <c r="A845" s="31">
        <v>44</v>
      </c>
      <c r="B845" s="27" t="s">
        <v>278</v>
      </c>
      <c r="C845" s="1" t="s">
        <v>961</v>
      </c>
      <c r="D845" s="1">
        <v>6</v>
      </c>
      <c r="E845" s="1">
        <v>7.0400000000000004E-2</v>
      </c>
      <c r="F845" s="1">
        <v>58.11</v>
      </c>
      <c r="G845" s="2">
        <f t="shared" si="107"/>
        <v>936.21</v>
      </c>
      <c r="H845" s="4">
        <v>265.70999999999998</v>
      </c>
      <c r="I845" s="4">
        <v>670.5</v>
      </c>
      <c r="J845" s="4">
        <v>0</v>
      </c>
      <c r="K845" s="4">
        <f t="shared" si="110"/>
        <v>9.3620999999999996E-2</v>
      </c>
      <c r="L845" s="38">
        <f t="shared" si="109"/>
        <v>0</v>
      </c>
      <c r="M845" s="4"/>
      <c r="N845" s="4"/>
      <c r="O845" s="4"/>
      <c r="P845" s="4"/>
      <c r="Q845" s="4">
        <f t="shared" si="111"/>
        <v>58.11</v>
      </c>
      <c r="R845" s="4">
        <f t="shared" si="112"/>
        <v>9.3620999999999996E-2</v>
      </c>
      <c r="S845" s="4"/>
      <c r="T845" s="4">
        <f t="shared" si="113"/>
        <v>9.3620999999999996E-2</v>
      </c>
      <c r="U845" s="31"/>
    </row>
    <row r="846" spans="1:21" x14ac:dyDescent="0.15">
      <c r="A846" s="31">
        <v>45</v>
      </c>
      <c r="B846" s="27" t="s">
        <v>278</v>
      </c>
      <c r="C846" s="1" t="s">
        <v>962</v>
      </c>
      <c r="D846" s="1">
        <v>4</v>
      </c>
      <c r="E846" s="1">
        <v>7.3800000000000004E-2</v>
      </c>
      <c r="F846" s="1">
        <v>81.42</v>
      </c>
      <c r="G846" s="2">
        <f t="shared" si="107"/>
        <v>609.1</v>
      </c>
      <c r="H846" s="4">
        <v>109.6</v>
      </c>
      <c r="I846" s="4">
        <v>499.5</v>
      </c>
      <c r="J846" s="4">
        <v>0</v>
      </c>
      <c r="K846" s="4">
        <f t="shared" si="110"/>
        <v>6.0909999999999999E-2</v>
      </c>
      <c r="L846" s="38">
        <f t="shared" si="109"/>
        <v>0</v>
      </c>
      <c r="M846" s="4"/>
      <c r="N846" s="4"/>
      <c r="O846" s="4"/>
      <c r="P846" s="4"/>
      <c r="Q846" s="4">
        <f t="shared" si="111"/>
        <v>81.42</v>
      </c>
      <c r="R846" s="4">
        <f t="shared" si="112"/>
        <v>6.0909999999999999E-2</v>
      </c>
      <c r="S846" s="4"/>
      <c r="T846" s="4">
        <f t="shared" si="113"/>
        <v>6.0909999999999999E-2</v>
      </c>
      <c r="U846" s="31"/>
    </row>
    <row r="847" spans="1:21" x14ac:dyDescent="0.15">
      <c r="A847" s="31">
        <v>46</v>
      </c>
      <c r="B847" s="27" t="s">
        <v>278</v>
      </c>
      <c r="C847" s="1" t="s">
        <v>963</v>
      </c>
      <c r="D847" s="1">
        <v>27</v>
      </c>
      <c r="E847" s="1">
        <v>0.19819999999999999</v>
      </c>
      <c r="F847" s="1">
        <v>75.45</v>
      </c>
      <c r="G847" s="2">
        <f t="shared" si="107"/>
        <v>1692.84</v>
      </c>
      <c r="H847" s="4">
        <v>1101.8399999999999</v>
      </c>
      <c r="I847" s="4">
        <v>591</v>
      </c>
      <c r="J847" s="4">
        <v>0</v>
      </c>
      <c r="K847" s="4">
        <f t="shared" si="110"/>
        <v>0.16928399999999999</v>
      </c>
      <c r="L847" s="38">
        <f t="shared" si="109"/>
        <v>0</v>
      </c>
      <c r="M847" s="4"/>
      <c r="N847" s="4"/>
      <c r="O847" s="4"/>
      <c r="P847" s="4"/>
      <c r="Q847" s="4">
        <f t="shared" si="111"/>
        <v>75.45</v>
      </c>
      <c r="R847" s="4">
        <f t="shared" si="112"/>
        <v>0.16928399999999999</v>
      </c>
      <c r="S847" s="4"/>
      <c r="T847" s="4">
        <f t="shared" si="113"/>
        <v>0.16928399999999999</v>
      </c>
      <c r="U847" s="31"/>
    </row>
    <row r="848" spans="1:21" x14ac:dyDescent="0.15">
      <c r="A848" s="31">
        <v>47</v>
      </c>
      <c r="B848" s="27" t="s">
        <v>278</v>
      </c>
      <c r="C848" s="1" t="s">
        <v>964</v>
      </c>
      <c r="D848" s="1">
        <v>15</v>
      </c>
      <c r="E848" s="1">
        <v>0.17929999999999999</v>
      </c>
      <c r="F848" s="1">
        <v>62.08</v>
      </c>
      <c r="G848" s="2">
        <f t="shared" si="107"/>
        <v>2237.63</v>
      </c>
      <c r="H848" s="4">
        <v>1390.13</v>
      </c>
      <c r="I848" s="4">
        <v>847.5</v>
      </c>
      <c r="J848" s="4">
        <v>0</v>
      </c>
      <c r="K848" s="4">
        <f t="shared" si="110"/>
        <v>0.22376299999999999</v>
      </c>
      <c r="L848" s="38">
        <f t="shared" si="109"/>
        <v>0</v>
      </c>
      <c r="M848" s="4"/>
      <c r="N848" s="4"/>
      <c r="O848" s="4"/>
      <c r="P848" s="4"/>
      <c r="Q848" s="4">
        <f t="shared" si="111"/>
        <v>62.08</v>
      </c>
      <c r="R848" s="4">
        <f t="shared" si="112"/>
        <v>0.22376299999999999</v>
      </c>
      <c r="S848" s="4"/>
      <c r="T848" s="4">
        <f t="shared" si="113"/>
        <v>0.22376299999999999</v>
      </c>
      <c r="U848" s="31"/>
    </row>
    <row r="849" spans="1:21" x14ac:dyDescent="0.15">
      <c r="A849" s="31">
        <v>48</v>
      </c>
      <c r="B849" s="27" t="s">
        <v>278</v>
      </c>
      <c r="C849" s="1" t="s">
        <v>965</v>
      </c>
      <c r="D849" s="1">
        <v>16</v>
      </c>
      <c r="E849" s="1">
        <v>0.29399999999999998</v>
      </c>
      <c r="F849" s="1">
        <v>110.26</v>
      </c>
      <c r="G849" s="2">
        <f t="shared" si="107"/>
        <v>1113.94</v>
      </c>
      <c r="H849" s="4">
        <v>1019.44</v>
      </c>
      <c r="I849" s="4">
        <v>94.5</v>
      </c>
      <c r="J849" s="4">
        <v>0</v>
      </c>
      <c r="K849" s="4">
        <f t="shared" si="110"/>
        <v>0.11139400000000001</v>
      </c>
      <c r="L849" s="38">
        <f t="shared" si="109"/>
        <v>0</v>
      </c>
      <c r="M849" s="4"/>
      <c r="N849" s="4"/>
      <c r="O849" s="4"/>
      <c r="P849" s="4"/>
      <c r="Q849" s="4">
        <f t="shared" si="111"/>
        <v>110.26</v>
      </c>
      <c r="R849" s="4">
        <f t="shared" si="112"/>
        <v>0.11139400000000001</v>
      </c>
      <c r="S849" s="4"/>
      <c r="T849" s="4">
        <f t="shared" si="113"/>
        <v>0.11139400000000001</v>
      </c>
      <c r="U849" s="31"/>
    </row>
    <row r="850" spans="1:21" x14ac:dyDescent="0.15">
      <c r="A850" s="31">
        <v>49</v>
      </c>
      <c r="B850" s="27" t="s">
        <v>278</v>
      </c>
      <c r="C850" s="1" t="s">
        <v>966</v>
      </c>
      <c r="D850" s="1">
        <v>14</v>
      </c>
      <c r="E850" s="1">
        <v>0.31559999999999999</v>
      </c>
      <c r="F850" s="1">
        <v>49.61</v>
      </c>
      <c r="G850" s="2">
        <f t="shared" si="107"/>
        <v>2261.33</v>
      </c>
      <c r="H850" s="4">
        <v>1437.83</v>
      </c>
      <c r="I850" s="4">
        <v>823.5</v>
      </c>
      <c r="J850" s="4">
        <v>0</v>
      </c>
      <c r="K850" s="4">
        <f t="shared" si="110"/>
        <v>0.67839899999999997</v>
      </c>
      <c r="L850" s="38">
        <f t="shared" si="109"/>
        <v>0</v>
      </c>
      <c r="M850" s="4"/>
      <c r="N850" s="4"/>
      <c r="O850" s="4"/>
      <c r="P850" s="4"/>
      <c r="Q850" s="4">
        <f t="shared" si="111"/>
        <v>49.61</v>
      </c>
      <c r="R850" s="4">
        <f t="shared" si="112"/>
        <v>0.67839899999999997</v>
      </c>
      <c r="S850" s="4">
        <f t="shared" si="108"/>
        <v>0.67839899999999997</v>
      </c>
      <c r="T850" s="4"/>
      <c r="U850" s="31"/>
    </row>
    <row r="851" spans="1:21" x14ac:dyDescent="0.15">
      <c r="A851" s="31">
        <v>50</v>
      </c>
      <c r="B851" s="27" t="s">
        <v>278</v>
      </c>
      <c r="C851" s="1" t="s">
        <v>967</v>
      </c>
      <c r="D851" s="1">
        <v>9</v>
      </c>
      <c r="E851" s="1">
        <v>0.18</v>
      </c>
      <c r="F851" s="1">
        <v>25.21</v>
      </c>
      <c r="G851" s="2">
        <f t="shared" si="107"/>
        <v>1508.52</v>
      </c>
      <c r="H851" s="4">
        <v>1436.52</v>
      </c>
      <c r="I851" s="4">
        <v>72</v>
      </c>
      <c r="J851" s="4">
        <v>0</v>
      </c>
      <c r="K851" s="4">
        <f t="shared" si="110"/>
        <v>0.45255600000000001</v>
      </c>
      <c r="L851" s="38">
        <f t="shared" si="109"/>
        <v>0</v>
      </c>
      <c r="M851" s="4"/>
      <c r="N851" s="4"/>
      <c r="O851" s="4"/>
      <c r="P851" s="4"/>
      <c r="Q851" s="4">
        <f t="shared" si="111"/>
        <v>25.21</v>
      </c>
      <c r="R851" s="4">
        <f t="shared" si="112"/>
        <v>0.45255600000000001</v>
      </c>
      <c r="S851" s="4">
        <f t="shared" si="108"/>
        <v>0.45255600000000001</v>
      </c>
      <c r="T851" s="4"/>
      <c r="U851" s="31"/>
    </row>
    <row r="852" spans="1:21" x14ac:dyDescent="0.15">
      <c r="A852" s="31">
        <v>51</v>
      </c>
      <c r="B852" s="27" t="s">
        <v>177</v>
      </c>
      <c r="C852" s="1" t="s">
        <v>968</v>
      </c>
      <c r="D852" s="1">
        <v>23</v>
      </c>
      <c r="E852" s="1">
        <v>0.2452</v>
      </c>
      <c r="F852" s="1">
        <v>26.08</v>
      </c>
      <c r="G852" s="2">
        <f t="shared" si="107"/>
        <v>1115.8499999999999</v>
      </c>
      <c r="H852" s="4">
        <v>1007.85</v>
      </c>
      <c r="I852" s="4">
        <v>108</v>
      </c>
      <c r="J852" s="4"/>
      <c r="K852" s="4">
        <f t="shared" si="110"/>
        <v>0.33475500000000002</v>
      </c>
      <c r="L852" s="38">
        <f t="shared" si="109"/>
        <v>0</v>
      </c>
      <c r="M852" s="4"/>
      <c r="N852" s="4"/>
      <c r="O852" s="4"/>
      <c r="P852" s="4"/>
      <c r="Q852" s="4">
        <f t="shared" si="111"/>
        <v>26.08</v>
      </c>
      <c r="R852" s="4">
        <f t="shared" si="112"/>
        <v>0.33475500000000002</v>
      </c>
      <c r="S852" s="4">
        <f t="shared" si="108"/>
        <v>0.33475500000000002</v>
      </c>
      <c r="T852" s="4"/>
      <c r="U852" s="31"/>
    </row>
    <row r="853" spans="1:21" x14ac:dyDescent="0.15">
      <c r="A853" s="31">
        <v>52</v>
      </c>
      <c r="B853" s="27" t="s">
        <v>177</v>
      </c>
      <c r="C853" s="1" t="s">
        <v>330</v>
      </c>
      <c r="D853" s="1">
        <v>16</v>
      </c>
      <c r="E853" s="1">
        <v>0.1867</v>
      </c>
      <c r="F853" s="1">
        <v>17.2</v>
      </c>
      <c r="G853" s="2">
        <f t="shared" si="107"/>
        <v>1541.55</v>
      </c>
      <c r="H853" s="4">
        <v>1486.05</v>
      </c>
      <c r="I853" s="4">
        <v>55.5</v>
      </c>
      <c r="J853" s="4"/>
      <c r="K853" s="4">
        <f t="shared" si="110"/>
        <v>3.2624650000000002</v>
      </c>
      <c r="L853" s="38">
        <f t="shared" si="109"/>
        <v>0</v>
      </c>
      <c r="M853" s="4"/>
      <c r="N853" s="4"/>
      <c r="O853" s="4"/>
      <c r="P853" s="4">
        <f t="shared" ref="P853:P905" si="114">20-F853-L853</f>
        <v>2.8</v>
      </c>
      <c r="Q853" s="4">
        <f t="shared" si="111"/>
        <v>20</v>
      </c>
      <c r="R853" s="4">
        <f t="shared" si="112"/>
        <v>0.46246500000000001</v>
      </c>
      <c r="S853" s="4">
        <f t="shared" si="108"/>
        <v>0.46246500000000001</v>
      </c>
      <c r="T853" s="4"/>
      <c r="U853" s="31"/>
    </row>
    <row r="854" spans="1:21" x14ac:dyDescent="0.15">
      <c r="A854" s="31">
        <v>53</v>
      </c>
      <c r="B854" s="27" t="s">
        <v>177</v>
      </c>
      <c r="C854" s="1" t="s">
        <v>969</v>
      </c>
      <c r="D854" s="1">
        <v>23</v>
      </c>
      <c r="E854" s="1">
        <v>0.28449999999999998</v>
      </c>
      <c r="F854" s="1">
        <v>25.03</v>
      </c>
      <c r="G854" s="2">
        <f t="shared" si="107"/>
        <v>4198.5</v>
      </c>
      <c r="H854" s="4">
        <v>1915.5</v>
      </c>
      <c r="I854" s="4">
        <v>2283</v>
      </c>
      <c r="J854" s="4"/>
      <c r="K854" s="4">
        <f t="shared" si="110"/>
        <v>1.2595499999999999</v>
      </c>
      <c r="L854" s="38">
        <f t="shared" si="109"/>
        <v>0</v>
      </c>
      <c r="M854" s="4"/>
      <c r="N854" s="4"/>
      <c r="O854" s="4"/>
      <c r="P854" s="4"/>
      <c r="Q854" s="4">
        <f t="shared" si="111"/>
        <v>25.03</v>
      </c>
      <c r="R854" s="4">
        <f t="shared" si="112"/>
        <v>1.2595499999999999</v>
      </c>
      <c r="S854" s="4">
        <f t="shared" si="108"/>
        <v>1.2595499999999999</v>
      </c>
      <c r="T854" s="4"/>
      <c r="U854" s="31"/>
    </row>
    <row r="855" spans="1:21" x14ac:dyDescent="0.15">
      <c r="A855" s="31">
        <v>54</v>
      </c>
      <c r="B855" s="27" t="s">
        <v>177</v>
      </c>
      <c r="C855" s="1" t="s">
        <v>970</v>
      </c>
      <c r="D855" s="1">
        <v>16</v>
      </c>
      <c r="E855" s="1">
        <v>0.15179999999999999</v>
      </c>
      <c r="F855" s="1">
        <v>24.51</v>
      </c>
      <c r="G855" s="2">
        <f t="shared" si="107"/>
        <v>808.05</v>
      </c>
      <c r="H855" s="4">
        <v>808.05</v>
      </c>
      <c r="I855" s="4"/>
      <c r="J855" s="4"/>
      <c r="K855" s="4">
        <f t="shared" si="110"/>
        <v>0.24241499999999999</v>
      </c>
      <c r="L855" s="38">
        <f t="shared" si="109"/>
        <v>0</v>
      </c>
      <c r="M855" s="4"/>
      <c r="N855" s="4"/>
      <c r="O855" s="4"/>
      <c r="P855" s="4"/>
      <c r="Q855" s="4">
        <f t="shared" si="111"/>
        <v>24.51</v>
      </c>
      <c r="R855" s="4">
        <f t="shared" si="112"/>
        <v>0.24241499999999999</v>
      </c>
      <c r="S855" s="4">
        <f t="shared" si="108"/>
        <v>0.24241499999999999</v>
      </c>
      <c r="T855" s="4"/>
      <c r="U855" s="31"/>
    </row>
    <row r="856" spans="1:21" x14ac:dyDescent="0.15">
      <c r="A856" s="31">
        <v>55</v>
      </c>
      <c r="B856" s="27" t="s">
        <v>177</v>
      </c>
      <c r="C856" s="1" t="s">
        <v>971</v>
      </c>
      <c r="D856" s="1">
        <v>16</v>
      </c>
      <c r="E856" s="1">
        <v>0.2329</v>
      </c>
      <c r="F856" s="1">
        <v>24.26</v>
      </c>
      <c r="G856" s="2">
        <f t="shared" si="107"/>
        <v>897.15</v>
      </c>
      <c r="H856" s="4">
        <v>897.15</v>
      </c>
      <c r="I856" s="4"/>
      <c r="J856" s="4"/>
      <c r="K856" s="4">
        <f t="shared" si="110"/>
        <v>0.26914500000000002</v>
      </c>
      <c r="L856" s="38">
        <f t="shared" si="109"/>
        <v>0</v>
      </c>
      <c r="M856" s="4"/>
      <c r="N856" s="4"/>
      <c r="O856" s="4"/>
      <c r="P856" s="4"/>
      <c r="Q856" s="4">
        <f t="shared" si="111"/>
        <v>24.26</v>
      </c>
      <c r="R856" s="4">
        <f t="shared" si="112"/>
        <v>0.26914500000000002</v>
      </c>
      <c r="S856" s="4">
        <f t="shared" si="108"/>
        <v>0.26914500000000002</v>
      </c>
      <c r="T856" s="4"/>
      <c r="U856" s="31"/>
    </row>
    <row r="857" spans="1:21" x14ac:dyDescent="0.15">
      <c r="A857" s="31">
        <v>56</v>
      </c>
      <c r="B857" s="27" t="s">
        <v>177</v>
      </c>
      <c r="C857" s="1" t="s">
        <v>472</v>
      </c>
      <c r="D857" s="1">
        <v>9</v>
      </c>
      <c r="E857" s="1">
        <v>0.1105</v>
      </c>
      <c r="F857" s="1">
        <v>37.29</v>
      </c>
      <c r="G857" s="2">
        <f t="shared" si="107"/>
        <v>474.25</v>
      </c>
      <c r="H857" s="4">
        <v>434.25</v>
      </c>
      <c r="I857" s="4"/>
      <c r="J857" s="4">
        <v>40</v>
      </c>
      <c r="K857" s="4">
        <f t="shared" si="110"/>
        <v>0.14227500000000001</v>
      </c>
      <c r="L857" s="38">
        <f t="shared" si="109"/>
        <v>0</v>
      </c>
      <c r="M857" s="4"/>
      <c r="N857" s="4"/>
      <c r="O857" s="4"/>
      <c r="P857" s="4"/>
      <c r="Q857" s="4">
        <f t="shared" si="111"/>
        <v>37.29</v>
      </c>
      <c r="R857" s="4">
        <f t="shared" si="112"/>
        <v>0.14227500000000001</v>
      </c>
      <c r="S857" s="4">
        <f t="shared" si="108"/>
        <v>0.14227500000000001</v>
      </c>
      <c r="T857" s="4"/>
      <c r="U857" s="31"/>
    </row>
    <row r="858" spans="1:21" x14ac:dyDescent="0.15">
      <c r="A858" s="31">
        <v>57</v>
      </c>
      <c r="B858" s="27" t="s">
        <v>177</v>
      </c>
      <c r="C858" s="1" t="s">
        <v>972</v>
      </c>
      <c r="D858" s="1">
        <v>11</v>
      </c>
      <c r="E858" s="1">
        <v>0.1918</v>
      </c>
      <c r="F858" s="1">
        <v>22.57</v>
      </c>
      <c r="G858" s="2">
        <f t="shared" si="107"/>
        <v>855</v>
      </c>
      <c r="H858" s="4">
        <v>666</v>
      </c>
      <c r="I858" s="4">
        <v>189</v>
      </c>
      <c r="J858" s="4"/>
      <c r="K858" s="4">
        <f t="shared" si="110"/>
        <v>0.25650000000000001</v>
      </c>
      <c r="L858" s="38">
        <f t="shared" si="109"/>
        <v>0</v>
      </c>
      <c r="M858" s="4"/>
      <c r="N858" s="4"/>
      <c r="O858" s="4"/>
      <c r="P858" s="4"/>
      <c r="Q858" s="4">
        <f t="shared" si="111"/>
        <v>22.57</v>
      </c>
      <c r="R858" s="4">
        <f t="shared" si="112"/>
        <v>0.25650000000000001</v>
      </c>
      <c r="S858" s="4">
        <f t="shared" si="108"/>
        <v>0.25650000000000001</v>
      </c>
      <c r="T858" s="4"/>
      <c r="U858" s="31"/>
    </row>
    <row r="859" spans="1:21" x14ac:dyDescent="0.15">
      <c r="A859" s="31">
        <v>58</v>
      </c>
      <c r="B859" s="27" t="s">
        <v>177</v>
      </c>
      <c r="C859" s="1" t="s">
        <v>159</v>
      </c>
      <c r="D859" s="1">
        <v>17</v>
      </c>
      <c r="E859" s="1">
        <v>0.23300000000000001</v>
      </c>
      <c r="F859" s="1">
        <v>17.18</v>
      </c>
      <c r="G859" s="2">
        <f t="shared" si="107"/>
        <v>19256.099999999999</v>
      </c>
      <c r="H859" s="4">
        <v>1559.1</v>
      </c>
      <c r="I859" s="4">
        <v>17697</v>
      </c>
      <c r="J859" s="4"/>
      <c r="K859" s="4">
        <f t="shared" si="110"/>
        <v>8.5968300000000006</v>
      </c>
      <c r="L859" s="38">
        <f t="shared" si="109"/>
        <v>0</v>
      </c>
      <c r="M859" s="4"/>
      <c r="N859" s="4"/>
      <c r="O859" s="4"/>
      <c r="P859" s="4">
        <f t="shared" si="114"/>
        <v>2.82</v>
      </c>
      <c r="Q859" s="4">
        <f t="shared" si="111"/>
        <v>20</v>
      </c>
      <c r="R859" s="4">
        <f t="shared" si="112"/>
        <v>5.7768300000000004</v>
      </c>
      <c r="S859" s="4">
        <f t="shared" si="108"/>
        <v>5.7768300000000004</v>
      </c>
      <c r="T859" s="4"/>
      <c r="U859" s="31"/>
    </row>
    <row r="860" spans="1:21" x14ac:dyDescent="0.15">
      <c r="A860" s="31">
        <v>59</v>
      </c>
      <c r="B860" s="27" t="s">
        <v>177</v>
      </c>
      <c r="C860" s="1" t="s">
        <v>973</v>
      </c>
      <c r="D860" s="1">
        <v>16</v>
      </c>
      <c r="E860" s="1">
        <v>0.21160000000000001</v>
      </c>
      <c r="F860" s="1">
        <v>21.44</v>
      </c>
      <c r="G860" s="2">
        <f t="shared" si="107"/>
        <v>5068.95</v>
      </c>
      <c r="H860" s="4">
        <v>1848.45</v>
      </c>
      <c r="I860" s="4">
        <v>3220.5</v>
      </c>
      <c r="J860" s="4"/>
      <c r="K860" s="4">
        <f t="shared" si="110"/>
        <v>1.5206850000000001</v>
      </c>
      <c r="L860" s="38">
        <f t="shared" si="109"/>
        <v>0</v>
      </c>
      <c r="M860" s="4"/>
      <c r="N860" s="4"/>
      <c r="O860" s="4"/>
      <c r="P860" s="4"/>
      <c r="Q860" s="4">
        <f t="shared" si="111"/>
        <v>21.44</v>
      </c>
      <c r="R860" s="4">
        <f t="shared" si="112"/>
        <v>1.5206850000000001</v>
      </c>
      <c r="S860" s="4">
        <f t="shared" si="108"/>
        <v>1.5206850000000001</v>
      </c>
      <c r="T860" s="4"/>
      <c r="U860" s="31"/>
    </row>
    <row r="861" spans="1:21" x14ac:dyDescent="0.15">
      <c r="A861" s="31">
        <v>60</v>
      </c>
      <c r="B861" s="27" t="s">
        <v>177</v>
      </c>
      <c r="C861" s="1" t="s">
        <v>733</v>
      </c>
      <c r="D861" s="1">
        <v>10</v>
      </c>
      <c r="E861" s="1">
        <v>0.1152</v>
      </c>
      <c r="F861" s="1">
        <v>21.85</v>
      </c>
      <c r="G861" s="2">
        <f t="shared" si="107"/>
        <v>572.70000000000005</v>
      </c>
      <c r="H861" s="4">
        <v>572.70000000000005</v>
      </c>
      <c r="I861" s="4"/>
      <c r="J861" s="4"/>
      <c r="K861" s="4">
        <f t="shared" si="110"/>
        <v>0.17180999999999999</v>
      </c>
      <c r="L861" s="38">
        <f t="shared" si="109"/>
        <v>0</v>
      </c>
      <c r="M861" s="4"/>
      <c r="N861" s="4"/>
      <c r="O861" s="4"/>
      <c r="P861" s="4"/>
      <c r="Q861" s="4">
        <f t="shared" si="111"/>
        <v>21.85</v>
      </c>
      <c r="R861" s="4">
        <f t="shared" si="112"/>
        <v>0.17180999999999999</v>
      </c>
      <c r="S861" s="4">
        <f t="shared" si="108"/>
        <v>0.17180999999999999</v>
      </c>
      <c r="T861" s="4"/>
      <c r="U861" s="31"/>
    </row>
    <row r="862" spans="1:21" x14ac:dyDescent="0.15">
      <c r="A862" s="31">
        <v>61</v>
      </c>
      <c r="B862" s="27" t="s">
        <v>177</v>
      </c>
      <c r="C862" s="1" t="s">
        <v>178</v>
      </c>
      <c r="D862" s="1">
        <v>9</v>
      </c>
      <c r="E862" s="1">
        <v>0.1077</v>
      </c>
      <c r="F862" s="1">
        <v>8.07</v>
      </c>
      <c r="G862" s="2">
        <f t="shared" si="107"/>
        <v>1164.3499999999999</v>
      </c>
      <c r="H862" s="4">
        <v>485.85</v>
      </c>
      <c r="I862" s="4">
        <v>628.5</v>
      </c>
      <c r="J862" s="4">
        <v>50</v>
      </c>
      <c r="K862" s="4">
        <f t="shared" si="110"/>
        <v>12.279305000000001</v>
      </c>
      <c r="L862" s="38">
        <f t="shared" si="109"/>
        <v>0</v>
      </c>
      <c r="M862" s="4"/>
      <c r="N862" s="4"/>
      <c r="O862" s="4"/>
      <c r="P862" s="4">
        <f t="shared" si="114"/>
        <v>11.93</v>
      </c>
      <c r="Q862" s="4">
        <f t="shared" si="111"/>
        <v>20</v>
      </c>
      <c r="R862" s="4">
        <f t="shared" si="112"/>
        <v>0.34930499999999998</v>
      </c>
      <c r="S862" s="4">
        <f t="shared" si="108"/>
        <v>0.34930499999999998</v>
      </c>
      <c r="T862" s="4"/>
      <c r="U862" s="31"/>
    </row>
    <row r="863" spans="1:21" x14ac:dyDescent="0.15">
      <c r="A863" s="31">
        <v>62</v>
      </c>
      <c r="B863" s="27" t="s">
        <v>177</v>
      </c>
      <c r="C863" s="1" t="s">
        <v>974</v>
      </c>
      <c r="D863" s="1">
        <v>26</v>
      </c>
      <c r="E863" s="1">
        <v>0.32500000000000001</v>
      </c>
      <c r="F863" s="1">
        <v>27.16</v>
      </c>
      <c r="G863" s="2">
        <f t="shared" si="107"/>
        <v>2332.6999999999998</v>
      </c>
      <c r="H863" s="4">
        <v>2252.6999999999998</v>
      </c>
      <c r="I863" s="4"/>
      <c r="J863" s="4">
        <v>80</v>
      </c>
      <c r="K863" s="4">
        <f t="shared" si="110"/>
        <v>0.69981000000000004</v>
      </c>
      <c r="L863" s="38">
        <f t="shared" si="109"/>
        <v>0</v>
      </c>
      <c r="M863" s="4"/>
      <c r="N863" s="4"/>
      <c r="O863" s="4"/>
      <c r="P863" s="4"/>
      <c r="Q863" s="4">
        <f t="shared" si="111"/>
        <v>27.16</v>
      </c>
      <c r="R863" s="4">
        <f t="shared" si="112"/>
        <v>0.69981000000000004</v>
      </c>
      <c r="S863" s="4">
        <f t="shared" si="108"/>
        <v>0.69981000000000004</v>
      </c>
      <c r="T863" s="4"/>
      <c r="U863" s="31"/>
    </row>
    <row r="864" spans="1:21" x14ac:dyDescent="0.15">
      <c r="A864" s="31">
        <v>63</v>
      </c>
      <c r="B864" s="27" t="s">
        <v>177</v>
      </c>
      <c r="C864" s="1" t="s">
        <v>975</v>
      </c>
      <c r="D864" s="1">
        <v>7</v>
      </c>
      <c r="E864" s="1">
        <v>0.1709</v>
      </c>
      <c r="F864" s="1">
        <v>24.35</v>
      </c>
      <c r="G864" s="2">
        <f t="shared" ref="G864:G913" si="115">H864+I864+J864</f>
        <v>2534.4</v>
      </c>
      <c r="H864" s="4">
        <v>507.9</v>
      </c>
      <c r="I864" s="4">
        <v>2026.5</v>
      </c>
      <c r="J864" s="4"/>
      <c r="K864" s="4">
        <f t="shared" si="110"/>
        <v>0.76032</v>
      </c>
      <c r="L864" s="38">
        <f t="shared" si="109"/>
        <v>0</v>
      </c>
      <c r="M864" s="4"/>
      <c r="N864" s="4"/>
      <c r="O864" s="4"/>
      <c r="P864" s="4"/>
      <c r="Q864" s="4">
        <f t="shared" si="111"/>
        <v>24.35</v>
      </c>
      <c r="R864" s="4">
        <f t="shared" si="112"/>
        <v>0.76032</v>
      </c>
      <c r="S864" s="4">
        <f t="shared" si="108"/>
        <v>0.76032</v>
      </c>
      <c r="T864" s="4"/>
      <c r="U864" s="31"/>
    </row>
    <row r="865" spans="1:21" x14ac:dyDescent="0.15">
      <c r="A865" s="31">
        <v>64</v>
      </c>
      <c r="B865" s="27" t="s">
        <v>177</v>
      </c>
      <c r="C865" s="1" t="s">
        <v>60</v>
      </c>
      <c r="D865" s="1">
        <v>9</v>
      </c>
      <c r="E865" s="1">
        <v>0.1328</v>
      </c>
      <c r="F865" s="1">
        <v>22.87</v>
      </c>
      <c r="G865" s="2">
        <f t="shared" si="115"/>
        <v>10464.4</v>
      </c>
      <c r="H865" s="4">
        <v>264.89999999999998</v>
      </c>
      <c r="I865" s="4">
        <v>10033.5</v>
      </c>
      <c r="J865" s="4">
        <v>166</v>
      </c>
      <c r="K865" s="4">
        <f t="shared" si="110"/>
        <v>3.1393200000000001</v>
      </c>
      <c r="L865" s="38">
        <f t="shared" si="109"/>
        <v>0</v>
      </c>
      <c r="M865" s="4"/>
      <c r="N865" s="4"/>
      <c r="O865" s="4"/>
      <c r="P865" s="4"/>
      <c r="Q865" s="4">
        <f t="shared" si="111"/>
        <v>22.87</v>
      </c>
      <c r="R865" s="4">
        <f t="shared" si="112"/>
        <v>3.1393200000000001</v>
      </c>
      <c r="S865" s="4">
        <f t="shared" si="108"/>
        <v>3.1393200000000001</v>
      </c>
      <c r="T865" s="4"/>
      <c r="U865" s="31"/>
    </row>
    <row r="866" spans="1:21" x14ac:dyDescent="0.15">
      <c r="A866" s="31">
        <v>65</v>
      </c>
      <c r="B866" s="27" t="s">
        <v>177</v>
      </c>
      <c r="C866" s="1" t="s">
        <v>189</v>
      </c>
      <c r="D866" s="1">
        <v>9</v>
      </c>
      <c r="E866" s="1">
        <v>0.1137</v>
      </c>
      <c r="F866" s="1">
        <v>10.56</v>
      </c>
      <c r="G866" s="2">
        <f t="shared" si="115"/>
        <v>22284.3</v>
      </c>
      <c r="H866" s="4">
        <v>370.8</v>
      </c>
      <c r="I866" s="4">
        <v>21868.5</v>
      </c>
      <c r="J866" s="4">
        <v>45</v>
      </c>
      <c r="K866" s="4">
        <f t="shared" si="110"/>
        <v>16.12529</v>
      </c>
      <c r="L866" s="38">
        <f t="shared" si="109"/>
        <v>0</v>
      </c>
      <c r="M866" s="4"/>
      <c r="N866" s="4"/>
      <c r="O866" s="4"/>
      <c r="P866" s="4">
        <f t="shared" si="114"/>
        <v>9.44</v>
      </c>
      <c r="Q866" s="4">
        <f t="shared" si="111"/>
        <v>20</v>
      </c>
      <c r="R866" s="4">
        <f t="shared" si="112"/>
        <v>6.6852900000000002</v>
      </c>
      <c r="S866" s="4">
        <f t="shared" ref="S866:S929" si="116">+G866*0.0003</f>
        <v>6.6852900000000002</v>
      </c>
      <c r="T866" s="4"/>
      <c r="U866" s="31"/>
    </row>
    <row r="867" spans="1:21" x14ac:dyDescent="0.15">
      <c r="A867" s="31">
        <v>66</v>
      </c>
      <c r="B867" s="27" t="s">
        <v>1094</v>
      </c>
      <c r="C867" s="1" t="s">
        <v>976</v>
      </c>
      <c r="D867" s="1">
        <v>13</v>
      </c>
      <c r="E867" s="1">
        <v>0.27600000000000002</v>
      </c>
      <c r="F867" s="1">
        <v>22.29</v>
      </c>
      <c r="G867" s="2">
        <f t="shared" si="115"/>
        <v>1437</v>
      </c>
      <c r="H867" s="4">
        <v>1437</v>
      </c>
      <c r="I867" s="4">
        <v>0</v>
      </c>
      <c r="J867" s="4">
        <v>0</v>
      </c>
      <c r="K867" s="4">
        <f t="shared" si="110"/>
        <v>0.43109999999999998</v>
      </c>
      <c r="L867" s="38">
        <f t="shared" si="109"/>
        <v>0</v>
      </c>
      <c r="M867" s="4"/>
      <c r="N867" s="4"/>
      <c r="O867" s="4"/>
      <c r="P867" s="4"/>
      <c r="Q867" s="4">
        <f t="shared" si="111"/>
        <v>22.29</v>
      </c>
      <c r="R867" s="4">
        <f t="shared" si="112"/>
        <v>0.43109999999999998</v>
      </c>
      <c r="S867" s="4">
        <f t="shared" si="116"/>
        <v>0.43109999999999998</v>
      </c>
      <c r="T867" s="4"/>
      <c r="U867" s="31"/>
    </row>
    <row r="868" spans="1:21" x14ac:dyDescent="0.15">
      <c r="A868" s="31">
        <v>67</v>
      </c>
      <c r="B868" s="27" t="s">
        <v>1094</v>
      </c>
      <c r="C868" s="1" t="s">
        <v>977</v>
      </c>
      <c r="D868" s="1">
        <v>13</v>
      </c>
      <c r="E868" s="1">
        <v>0.16800000000000001</v>
      </c>
      <c r="F868" s="1">
        <v>28.06</v>
      </c>
      <c r="G868" s="2">
        <f t="shared" si="115"/>
        <v>3669.5</v>
      </c>
      <c r="H868" s="4">
        <v>2262</v>
      </c>
      <c r="I868" s="4">
        <v>1087.5</v>
      </c>
      <c r="J868" s="4">
        <v>320</v>
      </c>
      <c r="K868" s="4">
        <f t="shared" si="110"/>
        <v>1.1008500000000001</v>
      </c>
      <c r="L868" s="38">
        <f t="shared" si="109"/>
        <v>0</v>
      </c>
      <c r="M868" s="4"/>
      <c r="N868" s="4"/>
      <c r="O868" s="4"/>
      <c r="P868" s="4"/>
      <c r="Q868" s="4">
        <f t="shared" si="111"/>
        <v>28.06</v>
      </c>
      <c r="R868" s="4">
        <f t="shared" si="112"/>
        <v>1.1008500000000001</v>
      </c>
      <c r="S868" s="4">
        <f t="shared" si="116"/>
        <v>1.1008500000000001</v>
      </c>
      <c r="T868" s="4"/>
      <c r="U868" s="31"/>
    </row>
    <row r="869" spans="1:21" x14ac:dyDescent="0.15">
      <c r="A869" s="31">
        <v>68</v>
      </c>
      <c r="B869" s="27" t="s">
        <v>1094</v>
      </c>
      <c r="C869" s="1" t="s">
        <v>182</v>
      </c>
      <c r="D869" s="1">
        <v>11</v>
      </c>
      <c r="E869" s="1">
        <v>0.22939999999999999</v>
      </c>
      <c r="F869" s="1">
        <v>9.19</v>
      </c>
      <c r="G869" s="2">
        <f t="shared" si="115"/>
        <v>7808.5</v>
      </c>
      <c r="H869" s="4">
        <v>1702.5</v>
      </c>
      <c r="I869" s="4">
        <v>5886</v>
      </c>
      <c r="J869" s="4">
        <v>220</v>
      </c>
      <c r="K869" s="4">
        <f t="shared" si="110"/>
        <v>13.15255</v>
      </c>
      <c r="L869" s="38">
        <f t="shared" si="109"/>
        <v>0</v>
      </c>
      <c r="M869" s="4"/>
      <c r="N869" s="4"/>
      <c r="O869" s="4"/>
      <c r="P869" s="4">
        <f t="shared" si="114"/>
        <v>10.81</v>
      </c>
      <c r="Q869" s="4">
        <f t="shared" si="111"/>
        <v>20</v>
      </c>
      <c r="R869" s="4">
        <f t="shared" si="112"/>
        <v>2.3425500000000001</v>
      </c>
      <c r="S869" s="4">
        <f t="shared" si="116"/>
        <v>2.3425500000000001</v>
      </c>
      <c r="T869" s="4"/>
      <c r="U869" s="31"/>
    </row>
    <row r="870" spans="1:21" x14ac:dyDescent="0.15">
      <c r="A870" s="31">
        <v>69</v>
      </c>
      <c r="B870" s="27" t="s">
        <v>1094</v>
      </c>
      <c r="C870" s="1" t="s">
        <v>275</v>
      </c>
      <c r="D870" s="1">
        <v>4</v>
      </c>
      <c r="E870" s="1">
        <v>7.1099999999999997E-2</v>
      </c>
      <c r="F870" s="1">
        <v>14.35</v>
      </c>
      <c r="G870" s="2">
        <f t="shared" si="115"/>
        <v>18227</v>
      </c>
      <c r="H870" s="4">
        <v>0</v>
      </c>
      <c r="I870" s="4">
        <v>17997</v>
      </c>
      <c r="J870" s="4">
        <v>230</v>
      </c>
      <c r="K870" s="4">
        <f t="shared" si="110"/>
        <v>11.1181</v>
      </c>
      <c r="L870" s="38">
        <f t="shared" si="109"/>
        <v>0</v>
      </c>
      <c r="M870" s="4"/>
      <c r="N870" s="4"/>
      <c r="O870" s="4"/>
      <c r="P870" s="4">
        <f t="shared" si="114"/>
        <v>5.65</v>
      </c>
      <c r="Q870" s="4">
        <f t="shared" si="111"/>
        <v>20</v>
      </c>
      <c r="R870" s="4">
        <f t="shared" si="112"/>
        <v>5.4680999999999997</v>
      </c>
      <c r="S870" s="4">
        <f t="shared" si="116"/>
        <v>5.4680999999999997</v>
      </c>
      <c r="T870" s="4"/>
      <c r="U870" s="31"/>
    </row>
    <row r="871" spans="1:21" x14ac:dyDescent="0.15">
      <c r="A871" s="31">
        <v>70</v>
      </c>
      <c r="B871" s="27" t="s">
        <v>1094</v>
      </c>
      <c r="C871" s="1" t="s">
        <v>192</v>
      </c>
      <c r="D871" s="1">
        <v>11</v>
      </c>
      <c r="E871" s="1">
        <v>0.20080000000000001</v>
      </c>
      <c r="F871" s="1">
        <v>11.75</v>
      </c>
      <c r="G871" s="2">
        <f t="shared" si="115"/>
        <v>4153.5</v>
      </c>
      <c r="H871" s="4">
        <v>3090</v>
      </c>
      <c r="I871" s="4">
        <v>1033.5</v>
      </c>
      <c r="J871" s="4">
        <v>30</v>
      </c>
      <c r="K871" s="4">
        <f t="shared" si="110"/>
        <v>9.4960500000000003</v>
      </c>
      <c r="L871" s="38">
        <f t="shared" si="109"/>
        <v>0</v>
      </c>
      <c r="M871" s="4"/>
      <c r="N871" s="4"/>
      <c r="O871" s="4"/>
      <c r="P871" s="4">
        <f t="shared" si="114"/>
        <v>8.25</v>
      </c>
      <c r="Q871" s="4">
        <f t="shared" si="111"/>
        <v>20</v>
      </c>
      <c r="R871" s="4">
        <f t="shared" si="112"/>
        <v>1.2460500000000001</v>
      </c>
      <c r="S871" s="4">
        <f t="shared" si="116"/>
        <v>1.2460500000000001</v>
      </c>
      <c r="T871" s="4"/>
      <c r="U871" s="31"/>
    </row>
    <row r="872" spans="1:21" x14ac:dyDescent="0.15">
      <c r="A872" s="31">
        <v>71</v>
      </c>
      <c r="B872" s="27" t="s">
        <v>1094</v>
      </c>
      <c r="C872" s="1" t="s">
        <v>172</v>
      </c>
      <c r="D872" s="1">
        <v>23</v>
      </c>
      <c r="E872" s="1">
        <v>0.28260000000000002</v>
      </c>
      <c r="F872" s="1">
        <v>7.25</v>
      </c>
      <c r="G872" s="2">
        <f t="shared" si="115"/>
        <v>2598</v>
      </c>
      <c r="H872" s="4">
        <v>2563.5</v>
      </c>
      <c r="I872" s="4">
        <v>34.5</v>
      </c>
      <c r="J872" s="4">
        <v>0</v>
      </c>
      <c r="K872" s="4">
        <f t="shared" si="110"/>
        <v>13.529400000000001</v>
      </c>
      <c r="L872" s="38">
        <f t="shared" si="109"/>
        <v>0</v>
      </c>
      <c r="M872" s="4"/>
      <c r="N872" s="4"/>
      <c r="O872" s="4"/>
      <c r="P872" s="4">
        <f t="shared" si="114"/>
        <v>12.75</v>
      </c>
      <c r="Q872" s="4">
        <f t="shared" si="111"/>
        <v>20</v>
      </c>
      <c r="R872" s="4">
        <f t="shared" si="112"/>
        <v>0.77939999999999998</v>
      </c>
      <c r="S872" s="4">
        <f t="shared" si="116"/>
        <v>0.77939999999999998</v>
      </c>
      <c r="T872" s="4"/>
      <c r="U872" s="31"/>
    </row>
    <row r="873" spans="1:21" x14ac:dyDescent="0.15">
      <c r="A873" s="31">
        <v>72</v>
      </c>
      <c r="B873" s="27" t="s">
        <v>1094</v>
      </c>
      <c r="C873" s="1" t="s">
        <v>329</v>
      </c>
      <c r="D873" s="1">
        <v>26</v>
      </c>
      <c r="E873" s="1">
        <v>0.30459999999999998</v>
      </c>
      <c r="F873" s="1">
        <v>17.13</v>
      </c>
      <c r="G873" s="2">
        <f t="shared" si="115"/>
        <v>0</v>
      </c>
      <c r="H873" s="4">
        <v>0</v>
      </c>
      <c r="I873" s="4">
        <v>0</v>
      </c>
      <c r="J873" s="4">
        <v>0</v>
      </c>
      <c r="K873" s="4">
        <f t="shared" si="110"/>
        <v>2.87</v>
      </c>
      <c r="L873" s="38">
        <f t="shared" si="109"/>
        <v>0</v>
      </c>
      <c r="M873" s="4"/>
      <c r="N873" s="4"/>
      <c r="O873" s="4"/>
      <c r="P873" s="4">
        <f t="shared" si="114"/>
        <v>2.87</v>
      </c>
      <c r="Q873" s="4">
        <f t="shared" si="111"/>
        <v>20</v>
      </c>
      <c r="R873" s="4">
        <f t="shared" si="112"/>
        <v>0</v>
      </c>
      <c r="S873" s="4">
        <f t="shared" si="116"/>
        <v>0</v>
      </c>
      <c r="T873" s="4"/>
      <c r="U873" s="31"/>
    </row>
    <row r="874" spans="1:21" x14ac:dyDescent="0.15">
      <c r="A874" s="31">
        <v>73</v>
      </c>
      <c r="B874" s="27" t="s">
        <v>1094</v>
      </c>
      <c r="C874" s="1" t="s">
        <v>361</v>
      </c>
      <c r="D874" s="1">
        <v>8</v>
      </c>
      <c r="E874" s="1">
        <v>0.153</v>
      </c>
      <c r="F874" s="1">
        <v>19.75</v>
      </c>
      <c r="G874" s="2">
        <f t="shared" si="115"/>
        <v>2200.5</v>
      </c>
      <c r="H874" s="4">
        <v>2200.5</v>
      </c>
      <c r="I874" s="4">
        <v>0</v>
      </c>
      <c r="J874" s="4">
        <v>0</v>
      </c>
      <c r="K874" s="4">
        <f t="shared" si="110"/>
        <v>0.91015000000000001</v>
      </c>
      <c r="L874" s="38">
        <f t="shared" ref="L874:L935" si="117">+M874+N874+O874</f>
        <v>0</v>
      </c>
      <c r="M874" s="4"/>
      <c r="N874" s="4"/>
      <c r="O874" s="4"/>
      <c r="P874" s="4">
        <f t="shared" si="114"/>
        <v>0.25</v>
      </c>
      <c r="Q874" s="4">
        <f t="shared" si="111"/>
        <v>20</v>
      </c>
      <c r="R874" s="4">
        <f t="shared" si="112"/>
        <v>0.66015000000000001</v>
      </c>
      <c r="S874" s="4">
        <f t="shared" si="116"/>
        <v>0.66015000000000001</v>
      </c>
      <c r="T874" s="4"/>
      <c r="U874" s="31"/>
    </row>
    <row r="875" spans="1:21" x14ac:dyDescent="0.15">
      <c r="A875" s="31">
        <v>74</v>
      </c>
      <c r="B875" s="27" t="s">
        <v>1094</v>
      </c>
      <c r="C875" s="1" t="s">
        <v>978</v>
      </c>
      <c r="D875" s="1">
        <v>10</v>
      </c>
      <c r="E875" s="1">
        <v>0.1643</v>
      </c>
      <c r="F875" s="1">
        <v>37.630000000000003</v>
      </c>
      <c r="G875" s="2">
        <f t="shared" si="115"/>
        <v>1950</v>
      </c>
      <c r="H875" s="4">
        <v>1950</v>
      </c>
      <c r="I875" s="4">
        <v>0</v>
      </c>
      <c r="J875" s="4">
        <v>0</v>
      </c>
      <c r="K875" s="4">
        <f t="shared" si="110"/>
        <v>0.58499999999999996</v>
      </c>
      <c r="L875" s="38">
        <f t="shared" si="117"/>
        <v>0</v>
      </c>
      <c r="M875" s="4"/>
      <c r="N875" s="4"/>
      <c r="O875" s="4"/>
      <c r="P875" s="4"/>
      <c r="Q875" s="4">
        <f t="shared" si="111"/>
        <v>37.630000000000003</v>
      </c>
      <c r="R875" s="4">
        <f t="shared" si="112"/>
        <v>0.58499999999999996</v>
      </c>
      <c r="S875" s="4">
        <f t="shared" si="116"/>
        <v>0.58499999999999996</v>
      </c>
      <c r="T875" s="4"/>
      <c r="U875" s="31"/>
    </row>
    <row r="876" spans="1:21" x14ac:dyDescent="0.15">
      <c r="A876" s="31">
        <v>75</v>
      </c>
      <c r="B876" s="27" t="s">
        <v>1094</v>
      </c>
      <c r="C876" s="1" t="s">
        <v>979</v>
      </c>
      <c r="D876" s="1">
        <v>33</v>
      </c>
      <c r="E876" s="1">
        <v>0.30430000000000001</v>
      </c>
      <c r="F876" s="1">
        <v>45.71</v>
      </c>
      <c r="G876" s="2">
        <f t="shared" si="115"/>
        <v>2431.5</v>
      </c>
      <c r="H876" s="4">
        <v>2431.5</v>
      </c>
      <c r="I876" s="4">
        <v>0</v>
      </c>
      <c r="J876" s="4">
        <v>0</v>
      </c>
      <c r="K876" s="4">
        <f t="shared" si="110"/>
        <v>0.72945000000000004</v>
      </c>
      <c r="L876" s="38">
        <f t="shared" si="117"/>
        <v>0</v>
      </c>
      <c r="M876" s="4"/>
      <c r="N876" s="4"/>
      <c r="O876" s="4"/>
      <c r="P876" s="4"/>
      <c r="Q876" s="4">
        <f t="shared" si="111"/>
        <v>45.71</v>
      </c>
      <c r="R876" s="4">
        <f t="shared" si="112"/>
        <v>0.72945000000000004</v>
      </c>
      <c r="S876" s="4">
        <f t="shared" si="116"/>
        <v>0.72945000000000004</v>
      </c>
      <c r="T876" s="4"/>
      <c r="U876" s="31"/>
    </row>
    <row r="877" spans="1:21" x14ac:dyDescent="0.15">
      <c r="A877" s="31">
        <v>76</v>
      </c>
      <c r="B877" s="27" t="s">
        <v>1094</v>
      </c>
      <c r="C877" s="1" t="s">
        <v>980</v>
      </c>
      <c r="D877" s="1">
        <v>33</v>
      </c>
      <c r="E877" s="1">
        <v>0.3659</v>
      </c>
      <c r="F877" s="1">
        <v>20.76</v>
      </c>
      <c r="G877" s="2">
        <f t="shared" si="115"/>
        <v>3160.5</v>
      </c>
      <c r="H877" s="4">
        <v>3160.5</v>
      </c>
      <c r="I877" s="4">
        <v>0</v>
      </c>
      <c r="J877" s="4">
        <v>0</v>
      </c>
      <c r="K877" s="4">
        <f t="shared" si="110"/>
        <v>0.94815000000000005</v>
      </c>
      <c r="L877" s="38">
        <f t="shared" si="117"/>
        <v>0</v>
      </c>
      <c r="M877" s="4"/>
      <c r="N877" s="4"/>
      <c r="O877" s="4"/>
      <c r="P877" s="4"/>
      <c r="Q877" s="4">
        <f t="shared" si="111"/>
        <v>20.76</v>
      </c>
      <c r="R877" s="4">
        <f t="shared" si="112"/>
        <v>0.94815000000000005</v>
      </c>
      <c r="S877" s="4">
        <f t="shared" si="116"/>
        <v>0.94815000000000005</v>
      </c>
      <c r="T877" s="4"/>
      <c r="U877" s="31"/>
    </row>
    <row r="878" spans="1:21" x14ac:dyDescent="0.15">
      <c r="A878" s="31">
        <v>77</v>
      </c>
      <c r="B878" s="27" t="s">
        <v>1094</v>
      </c>
      <c r="C878" s="1" t="s">
        <v>120</v>
      </c>
      <c r="D878" s="1">
        <v>22</v>
      </c>
      <c r="E878" s="1">
        <v>0.26150000000000001</v>
      </c>
      <c r="F878" s="1">
        <v>17.22</v>
      </c>
      <c r="G878" s="2">
        <f t="shared" si="115"/>
        <v>2851.5</v>
      </c>
      <c r="H878" s="4">
        <v>2851.5</v>
      </c>
      <c r="I878" s="4">
        <v>0</v>
      </c>
      <c r="J878" s="4">
        <v>0</v>
      </c>
      <c r="K878" s="4">
        <f t="shared" si="110"/>
        <v>3.6354500000000001</v>
      </c>
      <c r="L878" s="38">
        <f t="shared" si="117"/>
        <v>0</v>
      </c>
      <c r="M878" s="4"/>
      <c r="N878" s="4"/>
      <c r="O878" s="4"/>
      <c r="P878" s="4">
        <f t="shared" si="114"/>
        <v>2.78</v>
      </c>
      <c r="Q878" s="4">
        <f t="shared" si="111"/>
        <v>20</v>
      </c>
      <c r="R878" s="4">
        <f t="shared" si="112"/>
        <v>0.85545000000000004</v>
      </c>
      <c r="S878" s="4">
        <f t="shared" si="116"/>
        <v>0.85545000000000004</v>
      </c>
      <c r="T878" s="4"/>
      <c r="U878" s="31"/>
    </row>
    <row r="879" spans="1:21" x14ac:dyDescent="0.15">
      <c r="A879" s="31">
        <v>78</v>
      </c>
      <c r="B879" s="27" t="s">
        <v>169</v>
      </c>
      <c r="C879" s="1" t="s">
        <v>981</v>
      </c>
      <c r="D879" s="1">
        <v>5</v>
      </c>
      <c r="E879" s="1">
        <v>0.12</v>
      </c>
      <c r="F879" s="1">
        <v>86.22</v>
      </c>
      <c r="G879" s="2">
        <f t="shared" si="115"/>
        <v>111.04</v>
      </c>
      <c r="H879" s="3">
        <v>111.04</v>
      </c>
      <c r="I879" s="4"/>
      <c r="J879" s="4"/>
      <c r="K879" s="4">
        <f t="shared" si="110"/>
        <v>1.1103999999999999E-2</v>
      </c>
      <c r="L879" s="38">
        <f t="shared" si="117"/>
        <v>0</v>
      </c>
      <c r="M879" s="4"/>
      <c r="N879" s="4"/>
      <c r="O879" s="4"/>
      <c r="P879" s="4"/>
      <c r="Q879" s="4">
        <f t="shared" si="111"/>
        <v>86.22</v>
      </c>
      <c r="R879" s="4">
        <f t="shared" si="112"/>
        <v>1.1103999999999999E-2</v>
      </c>
      <c r="S879" s="4"/>
      <c r="T879" s="4">
        <f t="shared" si="113"/>
        <v>1.1103999999999999E-2</v>
      </c>
      <c r="U879" s="31"/>
    </row>
    <row r="880" spans="1:21" x14ac:dyDescent="0.15">
      <c r="A880" s="31">
        <v>79</v>
      </c>
      <c r="B880" s="27" t="s">
        <v>169</v>
      </c>
      <c r="C880" s="1" t="s">
        <v>254</v>
      </c>
      <c r="D880" s="1">
        <v>36</v>
      </c>
      <c r="E880" s="1">
        <v>0.55000000000000004</v>
      </c>
      <c r="F880" s="1">
        <v>67.069999999999993</v>
      </c>
      <c r="G880" s="2">
        <f t="shared" si="115"/>
        <v>5176.05</v>
      </c>
      <c r="H880" s="3">
        <v>5176.05</v>
      </c>
      <c r="I880" s="4"/>
      <c r="J880" s="4"/>
      <c r="K880" s="4">
        <f t="shared" si="110"/>
        <v>0.51760499999999998</v>
      </c>
      <c r="L880" s="38">
        <f t="shared" si="117"/>
        <v>0</v>
      </c>
      <c r="M880" s="4"/>
      <c r="N880" s="4"/>
      <c r="O880" s="4"/>
      <c r="P880" s="4"/>
      <c r="Q880" s="4">
        <f t="shared" si="111"/>
        <v>67.069999999999993</v>
      </c>
      <c r="R880" s="4">
        <f t="shared" si="112"/>
        <v>0.51760499999999998</v>
      </c>
      <c r="S880" s="4"/>
      <c r="T880" s="4">
        <f t="shared" si="113"/>
        <v>0.51760499999999998</v>
      </c>
      <c r="U880" s="31"/>
    </row>
    <row r="881" spans="1:21" x14ac:dyDescent="0.15">
      <c r="A881" s="31">
        <v>80</v>
      </c>
      <c r="B881" s="27" t="s">
        <v>169</v>
      </c>
      <c r="C881" s="1" t="s">
        <v>982</v>
      </c>
      <c r="D881" s="1">
        <v>27</v>
      </c>
      <c r="E881" s="1">
        <v>0.4</v>
      </c>
      <c r="F881" s="1">
        <v>21.06</v>
      </c>
      <c r="G881" s="2">
        <f t="shared" si="115"/>
        <v>4908.7</v>
      </c>
      <c r="H881" s="3">
        <v>3134.93</v>
      </c>
      <c r="I881" s="3">
        <v>1773.77</v>
      </c>
      <c r="J881" s="4"/>
      <c r="K881" s="4">
        <f t="shared" si="110"/>
        <v>1.47261</v>
      </c>
      <c r="L881" s="38">
        <f t="shared" si="117"/>
        <v>0</v>
      </c>
      <c r="M881" s="4"/>
      <c r="N881" s="4"/>
      <c r="O881" s="4"/>
      <c r="P881" s="4"/>
      <c r="Q881" s="4">
        <f t="shared" si="111"/>
        <v>21.06</v>
      </c>
      <c r="R881" s="4">
        <f t="shared" si="112"/>
        <v>1.47261</v>
      </c>
      <c r="S881" s="4">
        <f t="shared" si="116"/>
        <v>1.47261</v>
      </c>
      <c r="T881" s="4"/>
      <c r="U881" s="31"/>
    </row>
    <row r="882" spans="1:21" x14ac:dyDescent="0.15">
      <c r="A882" s="31">
        <v>81</v>
      </c>
      <c r="B882" s="27" t="s">
        <v>169</v>
      </c>
      <c r="C882" s="1" t="s">
        <v>983</v>
      </c>
      <c r="D882" s="1">
        <v>7</v>
      </c>
      <c r="E882" s="1">
        <v>0.42</v>
      </c>
      <c r="F882" s="1">
        <v>31.53</v>
      </c>
      <c r="G882" s="2">
        <f t="shared" si="115"/>
        <v>6804.66</v>
      </c>
      <c r="H882" s="3">
        <v>3836.12</v>
      </c>
      <c r="I882" s="3">
        <v>2968.54</v>
      </c>
      <c r="J882" s="4"/>
      <c r="K882" s="4">
        <f t="shared" si="110"/>
        <v>2.041398</v>
      </c>
      <c r="L882" s="38">
        <f t="shared" si="117"/>
        <v>0</v>
      </c>
      <c r="M882" s="4"/>
      <c r="N882" s="4"/>
      <c r="O882" s="4"/>
      <c r="P882" s="4"/>
      <c r="Q882" s="4">
        <f t="shared" si="111"/>
        <v>31.53</v>
      </c>
      <c r="R882" s="4">
        <f t="shared" si="112"/>
        <v>2.041398</v>
      </c>
      <c r="S882" s="4">
        <f t="shared" si="116"/>
        <v>2.041398</v>
      </c>
      <c r="T882" s="4"/>
      <c r="U882" s="31"/>
    </row>
    <row r="883" spans="1:21" x14ac:dyDescent="0.15">
      <c r="A883" s="31">
        <v>82</v>
      </c>
      <c r="B883" s="27" t="s">
        <v>169</v>
      </c>
      <c r="C883" s="1" t="s">
        <v>984</v>
      </c>
      <c r="D883" s="1">
        <v>20</v>
      </c>
      <c r="E883" s="1">
        <v>0.27</v>
      </c>
      <c r="F883" s="1">
        <v>34.17</v>
      </c>
      <c r="G883" s="2">
        <f t="shared" si="115"/>
        <v>3321.95</v>
      </c>
      <c r="H883" s="3">
        <v>3321.95</v>
      </c>
      <c r="I883" s="4"/>
      <c r="J883" s="4"/>
      <c r="K883" s="4">
        <f t="shared" si="110"/>
        <v>0.99658500000000005</v>
      </c>
      <c r="L883" s="38">
        <f t="shared" si="117"/>
        <v>0</v>
      </c>
      <c r="M883" s="4"/>
      <c r="N883" s="4"/>
      <c r="O883" s="4"/>
      <c r="P883" s="4"/>
      <c r="Q883" s="4">
        <f t="shared" si="111"/>
        <v>34.17</v>
      </c>
      <c r="R883" s="4">
        <f t="shared" si="112"/>
        <v>0.99658500000000005</v>
      </c>
      <c r="S883" s="4">
        <f t="shared" si="116"/>
        <v>0.99658500000000005</v>
      </c>
      <c r="T883" s="4"/>
      <c r="U883" s="31"/>
    </row>
    <row r="884" spans="1:21" x14ac:dyDescent="0.15">
      <c r="A884" s="31">
        <v>83</v>
      </c>
      <c r="B884" s="27" t="s">
        <v>169</v>
      </c>
      <c r="C884" s="1" t="s">
        <v>186</v>
      </c>
      <c r="D884" s="1">
        <v>16</v>
      </c>
      <c r="E884" s="1">
        <v>0.22</v>
      </c>
      <c r="F884" s="1">
        <v>9.83</v>
      </c>
      <c r="G884" s="2">
        <f t="shared" si="115"/>
        <v>3785.25</v>
      </c>
      <c r="H884" s="3">
        <v>1865.41</v>
      </c>
      <c r="I884" s="3">
        <v>1919.84</v>
      </c>
      <c r="J884" s="4"/>
      <c r="K884" s="4">
        <f t="shared" si="110"/>
        <v>11.305574999999999</v>
      </c>
      <c r="L884" s="38">
        <f t="shared" si="117"/>
        <v>0</v>
      </c>
      <c r="M884" s="4"/>
      <c r="N884" s="4"/>
      <c r="O884" s="4"/>
      <c r="P884" s="4">
        <f t="shared" si="114"/>
        <v>10.17</v>
      </c>
      <c r="Q884" s="4">
        <f t="shared" si="111"/>
        <v>20</v>
      </c>
      <c r="R884" s="4">
        <f t="shared" si="112"/>
        <v>1.135575</v>
      </c>
      <c r="S884" s="4">
        <f t="shared" si="116"/>
        <v>1.135575</v>
      </c>
      <c r="T884" s="4"/>
      <c r="U884" s="31"/>
    </row>
    <row r="885" spans="1:21" x14ac:dyDescent="0.15">
      <c r="A885" s="31">
        <v>84</v>
      </c>
      <c r="B885" s="27" t="s">
        <v>169</v>
      </c>
      <c r="C885" s="1" t="s">
        <v>276</v>
      </c>
      <c r="D885" s="1">
        <v>12</v>
      </c>
      <c r="E885" s="1">
        <v>0.23</v>
      </c>
      <c r="F885" s="1">
        <v>14.47</v>
      </c>
      <c r="G885" s="2">
        <f t="shared" si="115"/>
        <v>2260.9499999999998</v>
      </c>
      <c r="H885" s="3">
        <v>1920.45</v>
      </c>
      <c r="I885" s="3">
        <v>340.5</v>
      </c>
      <c r="J885" s="4"/>
      <c r="K885" s="4">
        <f t="shared" si="110"/>
        <v>6.2082850000000001</v>
      </c>
      <c r="L885" s="38">
        <f t="shared" si="117"/>
        <v>0</v>
      </c>
      <c r="M885" s="4"/>
      <c r="N885" s="4"/>
      <c r="O885" s="4"/>
      <c r="P885" s="4">
        <f t="shared" si="114"/>
        <v>5.53</v>
      </c>
      <c r="Q885" s="4">
        <f t="shared" si="111"/>
        <v>20</v>
      </c>
      <c r="R885" s="4">
        <f t="shared" si="112"/>
        <v>0.67828500000000003</v>
      </c>
      <c r="S885" s="4">
        <f t="shared" si="116"/>
        <v>0.67828500000000003</v>
      </c>
      <c r="T885" s="4"/>
      <c r="U885" s="31"/>
    </row>
    <row r="886" spans="1:21" x14ac:dyDescent="0.15">
      <c r="A886" s="31">
        <v>85</v>
      </c>
      <c r="B886" s="27" t="s">
        <v>169</v>
      </c>
      <c r="C886" s="1" t="s">
        <v>170</v>
      </c>
      <c r="D886" s="1">
        <v>17</v>
      </c>
      <c r="E886" s="1">
        <v>0.15</v>
      </c>
      <c r="F886" s="1">
        <v>5.72</v>
      </c>
      <c r="G886" s="2">
        <f t="shared" si="115"/>
        <v>8426.0499999999993</v>
      </c>
      <c r="H886" s="3">
        <v>1895.32</v>
      </c>
      <c r="I886" s="3">
        <v>6530.73</v>
      </c>
      <c r="J886" s="4"/>
      <c r="K886" s="4">
        <f t="shared" si="110"/>
        <v>16.807815000000002</v>
      </c>
      <c r="L886" s="38">
        <f t="shared" si="117"/>
        <v>0</v>
      </c>
      <c r="M886" s="4"/>
      <c r="N886" s="4"/>
      <c r="O886" s="4"/>
      <c r="P886" s="4">
        <f t="shared" si="114"/>
        <v>14.28</v>
      </c>
      <c r="Q886" s="4">
        <f t="shared" si="111"/>
        <v>20</v>
      </c>
      <c r="R886" s="4">
        <f t="shared" si="112"/>
        <v>2.5278149999999999</v>
      </c>
      <c r="S886" s="4">
        <f t="shared" si="116"/>
        <v>2.5278149999999999</v>
      </c>
      <c r="T886" s="4"/>
      <c r="U886" s="31"/>
    </row>
    <row r="887" spans="1:21" x14ac:dyDescent="0.15">
      <c r="A887" s="31">
        <v>86</v>
      </c>
      <c r="B887" s="27" t="s">
        <v>169</v>
      </c>
      <c r="C887" s="1" t="s">
        <v>188</v>
      </c>
      <c r="D887" s="1">
        <v>14</v>
      </c>
      <c r="E887" s="1">
        <v>0.19</v>
      </c>
      <c r="F887" s="1">
        <v>10.25</v>
      </c>
      <c r="G887" s="2">
        <f t="shared" si="115"/>
        <v>6516.4</v>
      </c>
      <c r="H887" s="3">
        <v>1817.1</v>
      </c>
      <c r="I887" s="3">
        <v>4699.3</v>
      </c>
      <c r="J887" s="4"/>
      <c r="K887" s="4">
        <f t="shared" si="110"/>
        <v>11.70492</v>
      </c>
      <c r="L887" s="38">
        <f t="shared" si="117"/>
        <v>0</v>
      </c>
      <c r="M887" s="4"/>
      <c r="N887" s="4"/>
      <c r="O887" s="4"/>
      <c r="P887" s="4">
        <f t="shared" si="114"/>
        <v>9.75</v>
      </c>
      <c r="Q887" s="4">
        <f t="shared" si="111"/>
        <v>20</v>
      </c>
      <c r="R887" s="4">
        <f t="shared" si="112"/>
        <v>1.95492</v>
      </c>
      <c r="S887" s="4">
        <f t="shared" si="116"/>
        <v>1.95492</v>
      </c>
      <c r="T887" s="4"/>
      <c r="U887" s="31"/>
    </row>
    <row r="888" spans="1:21" x14ac:dyDescent="0.15">
      <c r="A888" s="31">
        <v>87</v>
      </c>
      <c r="B888" s="27" t="s">
        <v>169</v>
      </c>
      <c r="C888" s="1" t="s">
        <v>171</v>
      </c>
      <c r="D888" s="1">
        <v>8</v>
      </c>
      <c r="E888" s="1">
        <v>0.13</v>
      </c>
      <c r="F888" s="1">
        <v>6.72</v>
      </c>
      <c r="G888" s="2">
        <f t="shared" si="115"/>
        <v>4038.88</v>
      </c>
      <c r="H888" s="3">
        <v>428.58</v>
      </c>
      <c r="I888" s="3">
        <v>3610.3</v>
      </c>
      <c r="J888" s="4"/>
      <c r="K888" s="4">
        <f t="shared" si="110"/>
        <v>14.491664</v>
      </c>
      <c r="L888" s="38">
        <f t="shared" si="117"/>
        <v>0</v>
      </c>
      <c r="M888" s="4"/>
      <c r="N888" s="4"/>
      <c r="O888" s="4"/>
      <c r="P888" s="4">
        <f t="shared" si="114"/>
        <v>13.28</v>
      </c>
      <c r="Q888" s="4">
        <f t="shared" si="111"/>
        <v>20</v>
      </c>
      <c r="R888" s="4">
        <f t="shared" si="112"/>
        <v>1.2116640000000001</v>
      </c>
      <c r="S888" s="4">
        <f t="shared" si="116"/>
        <v>1.2116640000000001</v>
      </c>
      <c r="T888" s="4"/>
      <c r="U888" s="31"/>
    </row>
    <row r="889" spans="1:21" x14ac:dyDescent="0.15">
      <c r="A889" s="31">
        <v>88</v>
      </c>
      <c r="B889" s="27" t="s">
        <v>169</v>
      </c>
      <c r="C889" s="1" t="s">
        <v>985</v>
      </c>
      <c r="D889" s="1">
        <v>16</v>
      </c>
      <c r="E889" s="1">
        <v>0.28999999999999998</v>
      </c>
      <c r="F889" s="1">
        <v>30.06</v>
      </c>
      <c r="G889" s="2">
        <f t="shared" si="115"/>
        <v>2546.54</v>
      </c>
      <c r="H889" s="3">
        <v>2546.54</v>
      </c>
      <c r="I889" s="4"/>
      <c r="J889" s="4"/>
      <c r="K889" s="4">
        <f t="shared" si="110"/>
        <v>0.76396200000000003</v>
      </c>
      <c r="L889" s="38">
        <f t="shared" si="117"/>
        <v>0</v>
      </c>
      <c r="M889" s="4"/>
      <c r="N889" s="4"/>
      <c r="O889" s="4"/>
      <c r="P889" s="4"/>
      <c r="Q889" s="4">
        <f t="shared" si="111"/>
        <v>30.06</v>
      </c>
      <c r="R889" s="4">
        <f t="shared" si="112"/>
        <v>0.76396200000000003</v>
      </c>
      <c r="S889" s="4">
        <f t="shared" si="116"/>
        <v>0.76396200000000003</v>
      </c>
      <c r="T889" s="4"/>
      <c r="U889" s="31"/>
    </row>
    <row r="890" spans="1:21" x14ac:dyDescent="0.15">
      <c r="A890" s="31">
        <v>89</v>
      </c>
      <c r="B890" s="27" t="s">
        <v>986</v>
      </c>
      <c r="C890" s="1" t="s">
        <v>987</v>
      </c>
      <c r="D890" s="1">
        <v>13</v>
      </c>
      <c r="E890" s="1">
        <v>0.46129999999999999</v>
      </c>
      <c r="F890" s="1">
        <v>42.46</v>
      </c>
      <c r="G890" s="2">
        <f t="shared" si="115"/>
        <v>21456.53</v>
      </c>
      <c r="H890" s="4">
        <v>11707.03</v>
      </c>
      <c r="I890" s="4">
        <v>9481.5</v>
      </c>
      <c r="J890" s="3">
        <v>268</v>
      </c>
      <c r="K890" s="3">
        <f t="shared" si="110"/>
        <v>6.4369589999999999</v>
      </c>
      <c r="L890" s="38">
        <f t="shared" si="117"/>
        <v>0</v>
      </c>
      <c r="M890" s="4"/>
      <c r="N890" s="4"/>
      <c r="O890" s="4"/>
      <c r="P890" s="4"/>
      <c r="Q890" s="4">
        <f t="shared" si="111"/>
        <v>42.46</v>
      </c>
      <c r="R890" s="4">
        <f t="shared" si="112"/>
        <v>6.4369589999999999</v>
      </c>
      <c r="S890" s="4">
        <f t="shared" si="116"/>
        <v>6.4369589999999999</v>
      </c>
      <c r="T890" s="4"/>
      <c r="U890" s="31"/>
    </row>
    <row r="891" spans="1:21" x14ac:dyDescent="0.15">
      <c r="A891" s="31">
        <v>90</v>
      </c>
      <c r="B891" s="27" t="s">
        <v>986</v>
      </c>
      <c r="C891" s="1" t="s">
        <v>988</v>
      </c>
      <c r="D891" s="1">
        <v>9</v>
      </c>
      <c r="E891" s="1">
        <v>0.6351</v>
      </c>
      <c r="F891" s="1">
        <v>32.43</v>
      </c>
      <c r="G891" s="2">
        <f t="shared" si="115"/>
        <v>15512.18</v>
      </c>
      <c r="H891" s="4">
        <v>8035.68</v>
      </c>
      <c r="I891" s="4">
        <v>6976.5</v>
      </c>
      <c r="J891" s="3">
        <v>500</v>
      </c>
      <c r="K891" s="3">
        <f t="shared" si="110"/>
        <v>4.6536540000000004</v>
      </c>
      <c r="L891" s="38">
        <f t="shared" si="117"/>
        <v>0</v>
      </c>
      <c r="M891" s="4"/>
      <c r="N891" s="4"/>
      <c r="O891" s="4"/>
      <c r="P891" s="4"/>
      <c r="Q891" s="4">
        <f t="shared" si="111"/>
        <v>32.43</v>
      </c>
      <c r="R891" s="4">
        <f t="shared" si="112"/>
        <v>4.6536540000000004</v>
      </c>
      <c r="S891" s="4">
        <f t="shared" si="116"/>
        <v>4.6536540000000004</v>
      </c>
      <c r="T891" s="4"/>
      <c r="U891" s="31"/>
    </row>
    <row r="892" spans="1:21" x14ac:dyDescent="0.15">
      <c r="A892" s="31">
        <v>91</v>
      </c>
      <c r="B892" s="27" t="s">
        <v>986</v>
      </c>
      <c r="C892" s="1" t="s">
        <v>989</v>
      </c>
      <c r="D892" s="1">
        <v>34</v>
      </c>
      <c r="E892" s="1">
        <v>0.4027</v>
      </c>
      <c r="F892" s="1">
        <v>47.65</v>
      </c>
      <c r="G892" s="2">
        <f t="shared" si="115"/>
        <v>14120.97</v>
      </c>
      <c r="H892" s="4">
        <v>12842.97</v>
      </c>
      <c r="I892" s="4">
        <v>1074</v>
      </c>
      <c r="J892" s="3">
        <v>204</v>
      </c>
      <c r="K892" s="3">
        <f t="shared" si="110"/>
        <v>4.2362909999999996</v>
      </c>
      <c r="L892" s="38">
        <f t="shared" si="117"/>
        <v>0</v>
      </c>
      <c r="M892" s="4"/>
      <c r="N892" s="4"/>
      <c r="O892" s="4"/>
      <c r="P892" s="4"/>
      <c r="Q892" s="4">
        <f t="shared" si="111"/>
        <v>47.65</v>
      </c>
      <c r="R892" s="4">
        <f t="shared" si="112"/>
        <v>4.2362909999999996</v>
      </c>
      <c r="S892" s="4">
        <f t="shared" si="116"/>
        <v>4.2362909999999996</v>
      </c>
      <c r="T892" s="4"/>
      <c r="U892" s="31"/>
    </row>
    <row r="893" spans="1:21" x14ac:dyDescent="0.15">
      <c r="A893" s="31">
        <v>92</v>
      </c>
      <c r="B893" s="27" t="s">
        <v>986</v>
      </c>
      <c r="C893" s="1" t="s">
        <v>990</v>
      </c>
      <c r="D893" s="1">
        <v>10</v>
      </c>
      <c r="E893" s="1">
        <v>0.30120000000000002</v>
      </c>
      <c r="F893" s="1">
        <v>23.95</v>
      </c>
      <c r="G893" s="2">
        <f t="shared" si="115"/>
        <v>6839.28</v>
      </c>
      <c r="H893" s="4">
        <v>5506.28</v>
      </c>
      <c r="I893" s="4">
        <v>933</v>
      </c>
      <c r="J893" s="3">
        <v>400</v>
      </c>
      <c r="K893" s="3">
        <f t="shared" si="110"/>
        <v>2.0517840000000001</v>
      </c>
      <c r="L893" s="38">
        <f t="shared" si="117"/>
        <v>0</v>
      </c>
      <c r="M893" s="4"/>
      <c r="N893" s="4"/>
      <c r="O893" s="4"/>
      <c r="P893" s="4"/>
      <c r="Q893" s="4">
        <f t="shared" si="111"/>
        <v>23.95</v>
      </c>
      <c r="R893" s="4">
        <f t="shared" si="112"/>
        <v>2.0517840000000001</v>
      </c>
      <c r="S893" s="4">
        <f t="shared" si="116"/>
        <v>2.0517840000000001</v>
      </c>
      <c r="T893" s="4"/>
      <c r="U893" s="31"/>
    </row>
    <row r="894" spans="1:21" x14ac:dyDescent="0.15">
      <c r="A894" s="31">
        <v>93</v>
      </c>
      <c r="B894" s="27" t="s">
        <v>991</v>
      </c>
      <c r="C894" s="1" t="s">
        <v>992</v>
      </c>
      <c r="D894" s="1">
        <v>10</v>
      </c>
      <c r="E894" s="1">
        <v>0.51</v>
      </c>
      <c r="F894" s="1">
        <v>132.36000000000001</v>
      </c>
      <c r="G894" s="2">
        <f t="shared" si="115"/>
        <v>5863.5</v>
      </c>
      <c r="H894" s="3">
        <v>2869</v>
      </c>
      <c r="I894" s="3">
        <v>2326.5</v>
      </c>
      <c r="J894" s="3">
        <v>668</v>
      </c>
      <c r="K894" s="3">
        <f t="shared" si="110"/>
        <v>0.58635000000000004</v>
      </c>
      <c r="L894" s="38">
        <f t="shared" si="117"/>
        <v>0</v>
      </c>
      <c r="M894" s="4"/>
      <c r="N894" s="4"/>
      <c r="O894" s="4"/>
      <c r="P894" s="4"/>
      <c r="Q894" s="4">
        <f t="shared" si="111"/>
        <v>132.36000000000001</v>
      </c>
      <c r="R894" s="4">
        <f t="shared" si="112"/>
        <v>0.58635000000000004</v>
      </c>
      <c r="S894" s="4"/>
      <c r="T894" s="4">
        <f t="shared" si="113"/>
        <v>0.58635000000000004</v>
      </c>
      <c r="U894" s="31"/>
    </row>
    <row r="895" spans="1:21" x14ac:dyDescent="0.15">
      <c r="A895" s="31">
        <v>94</v>
      </c>
      <c r="B895" s="27" t="s">
        <v>991</v>
      </c>
      <c r="C895" s="1" t="s">
        <v>993</v>
      </c>
      <c r="D895" s="1">
        <v>18</v>
      </c>
      <c r="E895" s="1">
        <v>0.28999999999999998</v>
      </c>
      <c r="F895" s="1">
        <v>43.18</v>
      </c>
      <c r="G895" s="2">
        <f t="shared" si="115"/>
        <v>5104</v>
      </c>
      <c r="H895" s="3">
        <v>2343</v>
      </c>
      <c r="I895" s="3">
        <v>2664</v>
      </c>
      <c r="J895" s="3">
        <v>97</v>
      </c>
      <c r="K895" s="3">
        <f t="shared" si="110"/>
        <v>1.5311999999999999</v>
      </c>
      <c r="L895" s="38">
        <f t="shared" si="117"/>
        <v>0</v>
      </c>
      <c r="M895" s="4"/>
      <c r="N895" s="4"/>
      <c r="O895" s="4"/>
      <c r="P895" s="4"/>
      <c r="Q895" s="4">
        <f t="shared" si="111"/>
        <v>43.18</v>
      </c>
      <c r="R895" s="4">
        <f t="shared" si="112"/>
        <v>1.5311999999999999</v>
      </c>
      <c r="S895" s="4">
        <f t="shared" si="116"/>
        <v>1.5311999999999999</v>
      </c>
      <c r="T895" s="4"/>
      <c r="U895" s="31"/>
    </row>
    <row r="896" spans="1:21" x14ac:dyDescent="0.15">
      <c r="A896" s="31">
        <v>95</v>
      </c>
      <c r="B896" s="27" t="s">
        <v>991</v>
      </c>
      <c r="C896" s="1" t="s">
        <v>994</v>
      </c>
      <c r="D896" s="1">
        <v>9</v>
      </c>
      <c r="E896" s="1">
        <v>0.12</v>
      </c>
      <c r="F896" s="1">
        <v>33.06</v>
      </c>
      <c r="G896" s="2">
        <f t="shared" si="115"/>
        <v>399</v>
      </c>
      <c r="H896" s="3">
        <v>276</v>
      </c>
      <c r="I896" s="3">
        <v>87</v>
      </c>
      <c r="J896" s="3">
        <v>36</v>
      </c>
      <c r="K896" s="3">
        <f t="shared" si="110"/>
        <v>0.1197</v>
      </c>
      <c r="L896" s="38">
        <f t="shared" si="117"/>
        <v>0</v>
      </c>
      <c r="M896" s="4"/>
      <c r="N896" s="4"/>
      <c r="O896" s="4"/>
      <c r="P896" s="4"/>
      <c r="Q896" s="4">
        <f t="shared" si="111"/>
        <v>33.06</v>
      </c>
      <c r="R896" s="4">
        <f t="shared" si="112"/>
        <v>0.1197</v>
      </c>
      <c r="S896" s="4">
        <f t="shared" si="116"/>
        <v>0.1197</v>
      </c>
      <c r="T896" s="4"/>
      <c r="U896" s="31"/>
    </row>
    <row r="897" spans="1:21" x14ac:dyDescent="0.15">
      <c r="A897" s="31">
        <v>96</v>
      </c>
      <c r="B897" s="27" t="s">
        <v>991</v>
      </c>
      <c r="C897" s="1" t="s">
        <v>995</v>
      </c>
      <c r="D897" s="1">
        <v>15</v>
      </c>
      <c r="E897" s="1">
        <v>0.28999999999999998</v>
      </c>
      <c r="F897" s="1">
        <v>31.95</v>
      </c>
      <c r="G897" s="2">
        <f t="shared" si="115"/>
        <v>3694</v>
      </c>
      <c r="H897" s="3">
        <v>2296</v>
      </c>
      <c r="I897" s="3">
        <v>1353</v>
      </c>
      <c r="J897" s="3">
        <v>45</v>
      </c>
      <c r="K897" s="3">
        <f t="shared" si="110"/>
        <v>1.1082000000000001</v>
      </c>
      <c r="L897" s="38">
        <f t="shared" si="117"/>
        <v>0</v>
      </c>
      <c r="M897" s="4"/>
      <c r="N897" s="4"/>
      <c r="O897" s="4"/>
      <c r="P897" s="4"/>
      <c r="Q897" s="4">
        <f t="shared" si="111"/>
        <v>31.95</v>
      </c>
      <c r="R897" s="4">
        <f t="shared" si="112"/>
        <v>1.1082000000000001</v>
      </c>
      <c r="S897" s="4">
        <f t="shared" si="116"/>
        <v>1.1082000000000001</v>
      </c>
      <c r="T897" s="4"/>
      <c r="U897" s="31"/>
    </row>
    <row r="898" spans="1:21" x14ac:dyDescent="0.15">
      <c r="A898" s="31">
        <v>97</v>
      </c>
      <c r="B898" s="27" t="s">
        <v>991</v>
      </c>
      <c r="C898" s="1" t="s">
        <v>996</v>
      </c>
      <c r="D898" s="1">
        <v>14</v>
      </c>
      <c r="E898" s="1">
        <v>0.2</v>
      </c>
      <c r="F898" s="1">
        <v>45.44</v>
      </c>
      <c r="G898" s="2">
        <f t="shared" si="115"/>
        <v>2122.5</v>
      </c>
      <c r="H898" s="3">
        <v>948</v>
      </c>
      <c r="I898" s="3">
        <v>1069.5</v>
      </c>
      <c r="J898" s="3">
        <v>105</v>
      </c>
      <c r="K898" s="3">
        <f t="shared" si="110"/>
        <v>0.63675000000000004</v>
      </c>
      <c r="L898" s="38">
        <f t="shared" si="117"/>
        <v>0</v>
      </c>
      <c r="M898" s="4"/>
      <c r="N898" s="4"/>
      <c r="O898" s="4"/>
      <c r="P898" s="4"/>
      <c r="Q898" s="4">
        <f t="shared" si="111"/>
        <v>45.44</v>
      </c>
      <c r="R898" s="4">
        <f t="shared" si="112"/>
        <v>0.63675000000000004</v>
      </c>
      <c r="S898" s="4">
        <f t="shared" si="116"/>
        <v>0.63675000000000004</v>
      </c>
      <c r="T898" s="4"/>
      <c r="U898" s="31"/>
    </row>
    <row r="899" spans="1:21" x14ac:dyDescent="0.15">
      <c r="A899" s="31">
        <v>98</v>
      </c>
      <c r="B899" s="27" t="s">
        <v>991</v>
      </c>
      <c r="C899" s="1" t="s">
        <v>997</v>
      </c>
      <c r="D899" s="1">
        <v>5</v>
      </c>
      <c r="E899" s="1">
        <v>0.14000000000000001</v>
      </c>
      <c r="F899" s="1">
        <v>42.2</v>
      </c>
      <c r="G899" s="2">
        <f t="shared" si="115"/>
        <v>3082</v>
      </c>
      <c r="H899" s="3">
        <v>658</v>
      </c>
      <c r="I899" s="3">
        <v>2124</v>
      </c>
      <c r="J899" s="3">
        <v>300</v>
      </c>
      <c r="K899" s="3">
        <f t="shared" si="110"/>
        <v>0.92459999999999998</v>
      </c>
      <c r="L899" s="38">
        <f t="shared" si="117"/>
        <v>0</v>
      </c>
      <c r="M899" s="4"/>
      <c r="N899" s="4"/>
      <c r="O899" s="4"/>
      <c r="P899" s="4"/>
      <c r="Q899" s="4">
        <f t="shared" si="111"/>
        <v>42.2</v>
      </c>
      <c r="R899" s="4">
        <f t="shared" si="112"/>
        <v>0.92459999999999998</v>
      </c>
      <c r="S899" s="4">
        <f t="shared" si="116"/>
        <v>0.92459999999999998</v>
      </c>
      <c r="T899" s="4"/>
      <c r="U899" s="31"/>
    </row>
    <row r="900" spans="1:21" x14ac:dyDescent="0.15">
      <c r="A900" s="31">
        <v>99</v>
      </c>
      <c r="B900" s="27" t="s">
        <v>991</v>
      </c>
      <c r="C900" s="1" t="s">
        <v>998</v>
      </c>
      <c r="D900" s="1">
        <v>9</v>
      </c>
      <c r="E900" s="1">
        <v>0.15</v>
      </c>
      <c r="F900" s="1">
        <v>23.38</v>
      </c>
      <c r="G900" s="2">
        <f t="shared" si="115"/>
        <v>585</v>
      </c>
      <c r="H900" s="3">
        <v>495</v>
      </c>
      <c r="I900" s="3">
        <v>90</v>
      </c>
      <c r="J900" s="3">
        <v>0</v>
      </c>
      <c r="K900" s="3">
        <f t="shared" si="110"/>
        <v>0.17549999999999999</v>
      </c>
      <c r="L900" s="38">
        <f t="shared" si="117"/>
        <v>0</v>
      </c>
      <c r="M900" s="4"/>
      <c r="N900" s="4"/>
      <c r="O900" s="4"/>
      <c r="P900" s="4"/>
      <c r="Q900" s="4">
        <f t="shared" si="111"/>
        <v>23.38</v>
      </c>
      <c r="R900" s="4">
        <f t="shared" si="112"/>
        <v>0.17549999999999999</v>
      </c>
      <c r="S900" s="4">
        <f t="shared" si="116"/>
        <v>0.17549999999999999</v>
      </c>
      <c r="T900" s="4"/>
      <c r="U900" s="31"/>
    </row>
    <row r="901" spans="1:21" x14ac:dyDescent="0.15">
      <c r="A901" s="31">
        <v>100</v>
      </c>
      <c r="B901" s="27" t="s">
        <v>991</v>
      </c>
      <c r="C901" s="1" t="s">
        <v>999</v>
      </c>
      <c r="D901" s="1">
        <v>18</v>
      </c>
      <c r="E901" s="1">
        <v>0.21</v>
      </c>
      <c r="F901" s="1">
        <v>41.33</v>
      </c>
      <c r="G901" s="2">
        <f t="shared" si="115"/>
        <v>845</v>
      </c>
      <c r="H901" s="3">
        <v>620</v>
      </c>
      <c r="I901" s="3">
        <v>222</v>
      </c>
      <c r="J901" s="3">
        <v>3</v>
      </c>
      <c r="K901" s="3">
        <f t="shared" si="110"/>
        <v>0.2535</v>
      </c>
      <c r="L901" s="38">
        <f t="shared" si="117"/>
        <v>0</v>
      </c>
      <c r="M901" s="4"/>
      <c r="N901" s="4"/>
      <c r="O901" s="4"/>
      <c r="P901" s="4"/>
      <c r="Q901" s="4">
        <f t="shared" si="111"/>
        <v>41.33</v>
      </c>
      <c r="R901" s="4">
        <f t="shared" si="112"/>
        <v>0.2535</v>
      </c>
      <c r="S901" s="4">
        <f t="shared" si="116"/>
        <v>0.2535</v>
      </c>
      <c r="T901" s="4"/>
      <c r="U901" s="31"/>
    </row>
    <row r="902" spans="1:21" x14ac:dyDescent="0.15">
      <c r="A902" s="31">
        <v>101</v>
      </c>
      <c r="B902" s="27" t="s">
        <v>991</v>
      </c>
      <c r="C902" s="1" t="s">
        <v>825</v>
      </c>
      <c r="D902" s="1">
        <v>7</v>
      </c>
      <c r="E902" s="1">
        <v>0.15</v>
      </c>
      <c r="F902" s="1">
        <v>29.91</v>
      </c>
      <c r="G902" s="2">
        <f t="shared" si="115"/>
        <v>244</v>
      </c>
      <c r="H902" s="3">
        <v>224</v>
      </c>
      <c r="I902" s="3">
        <v>0</v>
      </c>
      <c r="J902" s="3">
        <v>20</v>
      </c>
      <c r="K902" s="3">
        <f t="shared" si="110"/>
        <v>7.3200000000000001E-2</v>
      </c>
      <c r="L902" s="38">
        <f t="shared" si="117"/>
        <v>0</v>
      </c>
      <c r="M902" s="4"/>
      <c r="N902" s="4"/>
      <c r="O902" s="4"/>
      <c r="P902" s="4"/>
      <c r="Q902" s="4">
        <f t="shared" si="111"/>
        <v>29.91</v>
      </c>
      <c r="R902" s="4">
        <f t="shared" si="112"/>
        <v>7.3200000000000001E-2</v>
      </c>
      <c r="S902" s="4">
        <f t="shared" si="116"/>
        <v>7.3200000000000001E-2</v>
      </c>
      <c r="T902" s="4"/>
      <c r="U902" s="31"/>
    </row>
    <row r="903" spans="1:21" x14ac:dyDescent="0.15">
      <c r="A903" s="31">
        <v>102</v>
      </c>
      <c r="B903" s="18" t="s">
        <v>179</v>
      </c>
      <c r="C903" s="1" t="s">
        <v>1000</v>
      </c>
      <c r="D903" s="1">
        <v>5</v>
      </c>
      <c r="E903" s="1">
        <v>0.1227</v>
      </c>
      <c r="F903" s="1">
        <v>29.27</v>
      </c>
      <c r="G903" s="2">
        <f t="shared" si="115"/>
        <v>134</v>
      </c>
      <c r="H903" s="4"/>
      <c r="I903" s="3">
        <v>81</v>
      </c>
      <c r="J903" s="3">
        <v>53</v>
      </c>
      <c r="K903" s="3">
        <f t="shared" si="110"/>
        <v>4.02E-2</v>
      </c>
      <c r="L903" s="38">
        <f t="shared" si="117"/>
        <v>0</v>
      </c>
      <c r="M903" s="4"/>
      <c r="N903" s="4"/>
      <c r="O903" s="4"/>
      <c r="P903" s="4"/>
      <c r="Q903" s="4">
        <f t="shared" si="111"/>
        <v>29.27</v>
      </c>
      <c r="R903" s="4">
        <f t="shared" si="112"/>
        <v>4.02E-2</v>
      </c>
      <c r="S903" s="4">
        <f t="shared" si="116"/>
        <v>4.02E-2</v>
      </c>
      <c r="T903" s="4"/>
      <c r="U903" s="31"/>
    </row>
    <row r="904" spans="1:21" x14ac:dyDescent="0.15">
      <c r="A904" s="31">
        <v>103</v>
      </c>
      <c r="B904" s="18" t="s">
        <v>179</v>
      </c>
      <c r="C904" s="1" t="s">
        <v>185</v>
      </c>
      <c r="D904" s="1">
        <v>10</v>
      </c>
      <c r="E904" s="1">
        <v>0.1275</v>
      </c>
      <c r="F904" s="1">
        <v>9.41</v>
      </c>
      <c r="G904" s="2">
        <f t="shared" si="115"/>
        <v>1203.0999999999999</v>
      </c>
      <c r="H904" s="3">
        <v>926.1</v>
      </c>
      <c r="I904" s="3">
        <v>165</v>
      </c>
      <c r="J904" s="3">
        <v>112</v>
      </c>
      <c r="K904" s="3">
        <f t="shared" si="110"/>
        <v>10.95093</v>
      </c>
      <c r="L904" s="38">
        <f t="shared" si="117"/>
        <v>0</v>
      </c>
      <c r="M904" s="4"/>
      <c r="N904" s="4"/>
      <c r="O904" s="4"/>
      <c r="P904" s="4">
        <f t="shared" si="114"/>
        <v>10.59</v>
      </c>
      <c r="Q904" s="4">
        <f t="shared" si="111"/>
        <v>20</v>
      </c>
      <c r="R904" s="4">
        <f t="shared" si="112"/>
        <v>0.36092999999999997</v>
      </c>
      <c r="S904" s="4">
        <f t="shared" si="116"/>
        <v>0.36092999999999997</v>
      </c>
      <c r="T904" s="4"/>
      <c r="U904" s="31"/>
    </row>
    <row r="905" spans="1:21" x14ac:dyDescent="0.15">
      <c r="A905" s="31">
        <v>104</v>
      </c>
      <c r="B905" s="18" t="s">
        <v>179</v>
      </c>
      <c r="C905" s="1" t="s">
        <v>184</v>
      </c>
      <c r="D905" s="1">
        <v>15</v>
      </c>
      <c r="E905" s="1">
        <v>0.20449999999999999</v>
      </c>
      <c r="F905" s="1">
        <v>9.33</v>
      </c>
      <c r="G905" s="2">
        <f t="shared" si="115"/>
        <v>1494.85</v>
      </c>
      <c r="H905" s="3">
        <v>896.85</v>
      </c>
      <c r="I905" s="3">
        <v>162</v>
      </c>
      <c r="J905" s="3">
        <v>436</v>
      </c>
      <c r="K905" s="3">
        <f t="shared" si="110"/>
        <v>11.118455000000001</v>
      </c>
      <c r="L905" s="38">
        <f t="shared" si="117"/>
        <v>0</v>
      </c>
      <c r="M905" s="4"/>
      <c r="N905" s="4"/>
      <c r="O905" s="4"/>
      <c r="P905" s="4">
        <f t="shared" si="114"/>
        <v>10.67</v>
      </c>
      <c r="Q905" s="4">
        <f t="shared" si="111"/>
        <v>20</v>
      </c>
      <c r="R905" s="4">
        <f t="shared" si="112"/>
        <v>0.44845499999999999</v>
      </c>
      <c r="S905" s="4">
        <f t="shared" si="116"/>
        <v>0.44845499999999999</v>
      </c>
      <c r="T905" s="4"/>
      <c r="U905" s="31"/>
    </row>
    <row r="906" spans="1:21" x14ac:dyDescent="0.15">
      <c r="A906" s="31">
        <v>105</v>
      </c>
      <c r="B906" s="18" t="s">
        <v>179</v>
      </c>
      <c r="C906" s="1" t="s">
        <v>325</v>
      </c>
      <c r="D906" s="1">
        <v>12</v>
      </c>
      <c r="E906" s="1">
        <v>0.2944</v>
      </c>
      <c r="F906" s="1">
        <v>15.84</v>
      </c>
      <c r="G906" s="2">
        <f t="shared" si="115"/>
        <v>1625.3</v>
      </c>
      <c r="H906" s="3">
        <v>1233.3</v>
      </c>
      <c r="I906" s="3">
        <v>15</v>
      </c>
      <c r="J906" s="3">
        <v>377</v>
      </c>
      <c r="K906" s="3">
        <f t="shared" ref="K906:K969" si="118">+L906+P906+R906</f>
        <v>4.6475900000000001</v>
      </c>
      <c r="L906" s="38">
        <f t="shared" si="117"/>
        <v>0</v>
      </c>
      <c r="M906" s="4"/>
      <c r="N906" s="4"/>
      <c r="O906" s="4"/>
      <c r="P906" s="4">
        <f t="shared" ref="P906:P924" si="119">20-F906-L906</f>
        <v>4.16</v>
      </c>
      <c r="Q906" s="4">
        <f t="shared" ref="Q906:Q969" si="120">+L906+P906+F906</f>
        <v>20</v>
      </c>
      <c r="R906" s="4">
        <f t="shared" ref="R906:R969" si="121">+S906+T906</f>
        <v>0.48759000000000002</v>
      </c>
      <c r="S906" s="4">
        <f t="shared" si="116"/>
        <v>0.48759000000000002</v>
      </c>
      <c r="T906" s="4"/>
      <c r="U906" s="31"/>
    </row>
    <row r="907" spans="1:21" x14ac:dyDescent="0.15">
      <c r="A907" s="31">
        <v>106</v>
      </c>
      <c r="B907" s="18" t="s">
        <v>179</v>
      </c>
      <c r="C907" s="1" t="s">
        <v>180</v>
      </c>
      <c r="D907" s="1">
        <v>5</v>
      </c>
      <c r="E907" s="1">
        <v>0.2104</v>
      </c>
      <c r="F907" s="1">
        <v>8.2200000000000006</v>
      </c>
      <c r="G907" s="2">
        <f t="shared" si="115"/>
        <v>511.8</v>
      </c>
      <c r="H907" s="3">
        <v>385.8</v>
      </c>
      <c r="I907" s="3">
        <v>105</v>
      </c>
      <c r="J907" s="3">
        <v>21</v>
      </c>
      <c r="K907" s="3">
        <f t="shared" si="118"/>
        <v>11.933540000000001</v>
      </c>
      <c r="L907" s="38">
        <f t="shared" si="117"/>
        <v>0</v>
      </c>
      <c r="M907" s="4"/>
      <c r="N907" s="4"/>
      <c r="O907" s="4"/>
      <c r="P907" s="4">
        <f t="shared" si="119"/>
        <v>11.78</v>
      </c>
      <c r="Q907" s="4">
        <f t="shared" si="120"/>
        <v>20</v>
      </c>
      <c r="R907" s="4">
        <f t="shared" si="121"/>
        <v>0.15354000000000001</v>
      </c>
      <c r="S907" s="4">
        <f t="shared" si="116"/>
        <v>0.15354000000000001</v>
      </c>
      <c r="T907" s="4"/>
      <c r="U907" s="31"/>
    </row>
    <row r="908" spans="1:21" x14ac:dyDescent="0.15">
      <c r="A908" s="31">
        <v>107</v>
      </c>
      <c r="B908" s="18" t="s">
        <v>179</v>
      </c>
      <c r="C908" s="1" t="s">
        <v>191</v>
      </c>
      <c r="D908" s="1">
        <v>13</v>
      </c>
      <c r="E908" s="42">
        <v>0.2064</v>
      </c>
      <c r="F908" s="1">
        <v>11.52</v>
      </c>
      <c r="G908" s="2">
        <f t="shared" si="115"/>
        <v>2717.15</v>
      </c>
      <c r="H908" s="3">
        <v>2272.65</v>
      </c>
      <c r="I908" s="3">
        <v>97.5</v>
      </c>
      <c r="J908" s="3">
        <v>347</v>
      </c>
      <c r="K908" s="3">
        <f t="shared" si="118"/>
        <v>9.2951449999999998</v>
      </c>
      <c r="L908" s="38">
        <f t="shared" si="117"/>
        <v>0</v>
      </c>
      <c r="M908" s="4"/>
      <c r="N908" s="4"/>
      <c r="O908" s="4"/>
      <c r="P908" s="4">
        <f t="shared" si="119"/>
        <v>8.48</v>
      </c>
      <c r="Q908" s="4">
        <f t="shared" si="120"/>
        <v>20</v>
      </c>
      <c r="R908" s="4">
        <f t="shared" si="121"/>
        <v>0.81514500000000001</v>
      </c>
      <c r="S908" s="4">
        <f t="shared" si="116"/>
        <v>0.81514500000000001</v>
      </c>
      <c r="T908" s="4"/>
      <c r="U908" s="31"/>
    </row>
    <row r="909" spans="1:21" x14ac:dyDescent="0.15">
      <c r="A909" s="31">
        <v>108</v>
      </c>
      <c r="B909" s="18" t="s">
        <v>179</v>
      </c>
      <c r="C909" s="1" t="s">
        <v>1001</v>
      </c>
      <c r="D909" s="1">
        <v>6</v>
      </c>
      <c r="E909" s="42">
        <v>0.13450000000000001</v>
      </c>
      <c r="F909" s="1">
        <v>25.91</v>
      </c>
      <c r="G909" s="2">
        <f t="shared" si="115"/>
        <v>1262.8499999999999</v>
      </c>
      <c r="H909" s="3">
        <v>1076.8499999999999</v>
      </c>
      <c r="I909" s="3">
        <v>0</v>
      </c>
      <c r="J909" s="3">
        <v>186</v>
      </c>
      <c r="K909" s="3">
        <f t="shared" si="118"/>
        <v>0.378855</v>
      </c>
      <c r="L909" s="38">
        <f t="shared" si="117"/>
        <v>0</v>
      </c>
      <c r="M909" s="4"/>
      <c r="N909" s="4"/>
      <c r="O909" s="4"/>
      <c r="P909" s="4"/>
      <c r="Q909" s="4">
        <f t="shared" si="120"/>
        <v>25.91</v>
      </c>
      <c r="R909" s="4">
        <f t="shared" si="121"/>
        <v>0.378855</v>
      </c>
      <c r="S909" s="4">
        <f t="shared" si="116"/>
        <v>0.378855</v>
      </c>
      <c r="T909" s="4"/>
      <c r="U909" s="31"/>
    </row>
    <row r="910" spans="1:21" x14ac:dyDescent="0.15">
      <c r="A910" s="31">
        <v>109</v>
      </c>
      <c r="B910" s="18" t="s">
        <v>179</v>
      </c>
      <c r="C910" s="1" t="s">
        <v>327</v>
      </c>
      <c r="D910" s="1">
        <v>13</v>
      </c>
      <c r="E910" s="42">
        <v>0.1767</v>
      </c>
      <c r="F910" s="1">
        <v>16.2</v>
      </c>
      <c r="G910" s="2">
        <f t="shared" si="115"/>
        <v>3243.95</v>
      </c>
      <c r="H910" s="3">
        <v>1026.45</v>
      </c>
      <c r="I910" s="3">
        <v>2173.5</v>
      </c>
      <c r="J910" s="3">
        <v>44</v>
      </c>
      <c r="K910" s="3">
        <f t="shared" si="118"/>
        <v>4.7731849999999998</v>
      </c>
      <c r="L910" s="38">
        <f t="shared" si="117"/>
        <v>0</v>
      </c>
      <c r="M910" s="4"/>
      <c r="N910" s="4"/>
      <c r="O910" s="4"/>
      <c r="P910" s="4">
        <f t="shared" si="119"/>
        <v>3.8</v>
      </c>
      <c r="Q910" s="4">
        <f t="shared" si="120"/>
        <v>20</v>
      </c>
      <c r="R910" s="4">
        <f t="shared" si="121"/>
        <v>0.97318499999999997</v>
      </c>
      <c r="S910" s="4">
        <f t="shared" si="116"/>
        <v>0.97318499999999997</v>
      </c>
      <c r="T910" s="4"/>
      <c r="U910" s="31"/>
    </row>
    <row r="911" spans="1:21" x14ac:dyDescent="0.15">
      <c r="A911" s="31">
        <v>110</v>
      </c>
      <c r="B911" s="18" t="s">
        <v>179</v>
      </c>
      <c r="C911" s="1" t="s">
        <v>277</v>
      </c>
      <c r="D911" s="1">
        <v>11</v>
      </c>
      <c r="E911" s="42">
        <v>0.1759</v>
      </c>
      <c r="F911" s="1">
        <v>14.62</v>
      </c>
      <c r="G911" s="2">
        <f t="shared" si="115"/>
        <v>963.55</v>
      </c>
      <c r="H911" s="3">
        <v>608.54999999999995</v>
      </c>
      <c r="I911" s="3">
        <v>156</v>
      </c>
      <c r="J911" s="3">
        <v>199</v>
      </c>
      <c r="K911" s="3">
        <f t="shared" si="118"/>
        <v>5.6690649999999998</v>
      </c>
      <c r="L911" s="38">
        <f t="shared" si="117"/>
        <v>0</v>
      </c>
      <c r="M911" s="4"/>
      <c r="N911" s="4"/>
      <c r="O911" s="4"/>
      <c r="P911" s="4">
        <f t="shared" si="119"/>
        <v>5.38</v>
      </c>
      <c r="Q911" s="4">
        <f t="shared" si="120"/>
        <v>20</v>
      </c>
      <c r="R911" s="4">
        <f t="shared" si="121"/>
        <v>0.28906500000000002</v>
      </c>
      <c r="S911" s="4">
        <f t="shared" si="116"/>
        <v>0.28906500000000002</v>
      </c>
      <c r="T911" s="4"/>
      <c r="U911" s="31"/>
    </row>
    <row r="912" spans="1:21" x14ac:dyDescent="0.15">
      <c r="A912" s="31">
        <v>111</v>
      </c>
      <c r="B912" s="18" t="s">
        <v>179</v>
      </c>
      <c r="C912" s="1" t="s">
        <v>187</v>
      </c>
      <c r="D912" s="1">
        <v>6</v>
      </c>
      <c r="E912" s="42">
        <v>0.15340000000000001</v>
      </c>
      <c r="F912" s="1">
        <v>9.9700000000000006</v>
      </c>
      <c r="G912" s="2">
        <f t="shared" si="115"/>
        <v>3827.6</v>
      </c>
      <c r="H912" s="3">
        <v>2244.6</v>
      </c>
      <c r="I912" s="3">
        <v>1044</v>
      </c>
      <c r="J912" s="3">
        <v>539</v>
      </c>
      <c r="K912" s="3">
        <f t="shared" si="118"/>
        <v>11.178280000000001</v>
      </c>
      <c r="L912" s="38">
        <f t="shared" si="117"/>
        <v>0</v>
      </c>
      <c r="M912" s="4"/>
      <c r="N912" s="4"/>
      <c r="O912" s="4"/>
      <c r="P912" s="4">
        <f t="shared" si="119"/>
        <v>10.029999999999999</v>
      </c>
      <c r="Q912" s="4">
        <f t="shared" si="120"/>
        <v>20</v>
      </c>
      <c r="R912" s="4">
        <f t="shared" si="121"/>
        <v>1.14828</v>
      </c>
      <c r="S912" s="4">
        <f t="shared" si="116"/>
        <v>1.14828</v>
      </c>
      <c r="T912" s="4"/>
      <c r="U912" s="31"/>
    </row>
    <row r="913" spans="1:21" x14ac:dyDescent="0.15">
      <c r="A913" s="31">
        <v>112</v>
      </c>
      <c r="B913" s="18" t="s">
        <v>179</v>
      </c>
      <c r="C913" s="1" t="s">
        <v>183</v>
      </c>
      <c r="D913" s="1">
        <v>9</v>
      </c>
      <c r="E913" s="42">
        <v>0.1205</v>
      </c>
      <c r="F913" s="1">
        <v>9.27</v>
      </c>
      <c r="G913" s="2">
        <f t="shared" si="115"/>
        <v>5255.35</v>
      </c>
      <c r="H913" s="3">
        <v>4220.8500000000004</v>
      </c>
      <c r="I913" s="3">
        <v>43.5</v>
      </c>
      <c r="J913" s="3">
        <v>991</v>
      </c>
      <c r="K913" s="3">
        <f t="shared" si="118"/>
        <v>12.306604999999999</v>
      </c>
      <c r="L913" s="38">
        <f t="shared" si="117"/>
        <v>0</v>
      </c>
      <c r="M913" s="4"/>
      <c r="N913" s="4"/>
      <c r="O913" s="4"/>
      <c r="P913" s="4">
        <f t="shared" si="119"/>
        <v>10.73</v>
      </c>
      <c r="Q913" s="4">
        <f t="shared" si="120"/>
        <v>20</v>
      </c>
      <c r="R913" s="4">
        <f t="shared" si="121"/>
        <v>1.576605</v>
      </c>
      <c r="S913" s="4">
        <f t="shared" si="116"/>
        <v>1.576605</v>
      </c>
      <c r="T913" s="4"/>
      <c r="U913" s="31"/>
    </row>
    <row r="914" spans="1:21" x14ac:dyDescent="0.15">
      <c r="A914" s="31" t="s">
        <v>1002</v>
      </c>
      <c r="B914" s="16" t="s">
        <v>379</v>
      </c>
      <c r="C914" s="35">
        <f>+A1065</f>
        <v>151</v>
      </c>
      <c r="D914" s="28">
        <f>SUM(D915:D1065)</f>
        <v>1773</v>
      </c>
      <c r="E914" s="28">
        <f>SUM(E915:E1065)</f>
        <v>33.009</v>
      </c>
      <c r="F914" s="28"/>
      <c r="G914" s="2">
        <f>H914+I914+J914</f>
        <v>529963.67000000004</v>
      </c>
      <c r="H914" s="2">
        <f t="shared" ref="H914:T914" si="122">SUM(H915:H1065)</f>
        <v>355824.47</v>
      </c>
      <c r="I914" s="2">
        <f t="shared" si="122"/>
        <v>147264.9</v>
      </c>
      <c r="J914" s="2">
        <f t="shared" si="122"/>
        <v>26874.3</v>
      </c>
      <c r="K914" s="2">
        <f t="shared" si="118"/>
        <v>1352.5594510000001</v>
      </c>
      <c r="L914" s="2">
        <f t="shared" si="122"/>
        <v>1026.498</v>
      </c>
      <c r="M914" s="2">
        <f t="shared" si="122"/>
        <v>566.25</v>
      </c>
      <c r="N914" s="2">
        <f t="shared" si="122"/>
        <v>453</v>
      </c>
      <c r="O914" s="2">
        <f t="shared" si="122"/>
        <v>7.24800000000001</v>
      </c>
      <c r="P914" s="2">
        <f t="shared" si="122"/>
        <v>197.11600000000001</v>
      </c>
      <c r="Q914" s="2"/>
      <c r="R914" s="2">
        <f t="shared" si="122"/>
        <v>128.94545099999999</v>
      </c>
      <c r="S914" s="2">
        <f t="shared" si="122"/>
        <v>113.923626</v>
      </c>
      <c r="T914" s="2">
        <f t="shared" si="122"/>
        <v>15.021825</v>
      </c>
      <c r="U914" s="31"/>
    </row>
    <row r="915" spans="1:21" x14ac:dyDescent="0.15">
      <c r="A915" s="31">
        <v>1</v>
      </c>
      <c r="B915" s="16" t="s">
        <v>233</v>
      </c>
      <c r="C915" s="1" t="s">
        <v>1003</v>
      </c>
      <c r="D915" s="1">
        <v>15</v>
      </c>
      <c r="E915" s="1">
        <v>0.16</v>
      </c>
      <c r="F915" s="1">
        <v>25.92</v>
      </c>
      <c r="G915" s="2">
        <f t="shared" ref="G915:G978" si="123">H915+I915+J915</f>
        <v>2953</v>
      </c>
      <c r="H915" s="4">
        <v>2551</v>
      </c>
      <c r="I915" s="4">
        <v>402</v>
      </c>
      <c r="J915" s="4">
        <v>0</v>
      </c>
      <c r="K915" s="4">
        <f t="shared" si="118"/>
        <v>7.6839000000000004</v>
      </c>
      <c r="L915" s="38">
        <f t="shared" si="117"/>
        <v>6.798</v>
      </c>
      <c r="M915" s="4">
        <v>3.75</v>
      </c>
      <c r="N915" s="4">
        <v>3</v>
      </c>
      <c r="O915" s="4">
        <v>4.8000000000000001E-2</v>
      </c>
      <c r="P915" s="4"/>
      <c r="Q915" s="4">
        <f t="shared" si="120"/>
        <v>32.718000000000004</v>
      </c>
      <c r="R915" s="4">
        <f t="shared" si="121"/>
        <v>0.88590000000000002</v>
      </c>
      <c r="S915" s="4">
        <f t="shared" si="116"/>
        <v>0.88590000000000002</v>
      </c>
      <c r="T915" s="4"/>
      <c r="U915" s="31"/>
    </row>
    <row r="916" spans="1:21" x14ac:dyDescent="0.15">
      <c r="A916" s="31">
        <v>2</v>
      </c>
      <c r="B916" s="16" t="s">
        <v>233</v>
      </c>
      <c r="C916" s="1" t="s">
        <v>925</v>
      </c>
      <c r="D916" s="1">
        <v>21</v>
      </c>
      <c r="E916" s="1">
        <v>0.31</v>
      </c>
      <c r="F916" s="1">
        <v>34.04</v>
      </c>
      <c r="G916" s="2">
        <f t="shared" si="123"/>
        <v>3770</v>
      </c>
      <c r="H916" s="4">
        <v>1928</v>
      </c>
      <c r="I916" s="4">
        <v>1842</v>
      </c>
      <c r="J916" s="4">
        <v>0</v>
      </c>
      <c r="K916" s="4">
        <f t="shared" si="118"/>
        <v>7.9290000000000003</v>
      </c>
      <c r="L916" s="38">
        <f t="shared" si="117"/>
        <v>6.798</v>
      </c>
      <c r="M916" s="4">
        <v>3.75</v>
      </c>
      <c r="N916" s="4">
        <v>3</v>
      </c>
      <c r="O916" s="4">
        <v>4.8000000000000001E-2</v>
      </c>
      <c r="P916" s="4"/>
      <c r="Q916" s="4">
        <f t="shared" si="120"/>
        <v>40.838000000000001</v>
      </c>
      <c r="R916" s="4">
        <f t="shared" si="121"/>
        <v>1.131</v>
      </c>
      <c r="S916" s="4">
        <f t="shared" si="116"/>
        <v>1.131</v>
      </c>
      <c r="T916" s="4"/>
      <c r="U916" s="31"/>
    </row>
    <row r="917" spans="1:21" x14ac:dyDescent="0.15">
      <c r="A917" s="31">
        <v>3</v>
      </c>
      <c r="B917" s="16" t="s">
        <v>233</v>
      </c>
      <c r="C917" s="1" t="s">
        <v>137</v>
      </c>
      <c r="D917" s="1">
        <v>21</v>
      </c>
      <c r="E917" s="1">
        <v>0.3</v>
      </c>
      <c r="F917" s="1">
        <v>37.01</v>
      </c>
      <c r="G917" s="2">
        <f t="shared" si="123"/>
        <v>6131</v>
      </c>
      <c r="H917" s="4">
        <v>2600</v>
      </c>
      <c r="I917" s="4">
        <v>3531</v>
      </c>
      <c r="J917" s="4">
        <v>0</v>
      </c>
      <c r="K917" s="4">
        <f t="shared" si="118"/>
        <v>8.6372999999999998</v>
      </c>
      <c r="L917" s="38">
        <f t="shared" si="117"/>
        <v>6.798</v>
      </c>
      <c r="M917" s="4">
        <v>3.75</v>
      </c>
      <c r="N917" s="4">
        <v>3</v>
      </c>
      <c r="O917" s="4">
        <v>4.8000000000000001E-2</v>
      </c>
      <c r="P917" s="4"/>
      <c r="Q917" s="4">
        <f t="shared" si="120"/>
        <v>43.808</v>
      </c>
      <c r="R917" s="4">
        <f t="shared" si="121"/>
        <v>1.8392999999999999</v>
      </c>
      <c r="S917" s="4">
        <f t="shared" si="116"/>
        <v>1.8392999999999999</v>
      </c>
      <c r="T917" s="4"/>
      <c r="U917" s="31"/>
    </row>
    <row r="918" spans="1:21" x14ac:dyDescent="0.15">
      <c r="A918" s="31">
        <v>4</v>
      </c>
      <c r="B918" s="16" t="s">
        <v>233</v>
      </c>
      <c r="C918" s="1" t="s">
        <v>1004</v>
      </c>
      <c r="D918" s="1">
        <v>30</v>
      </c>
      <c r="E918" s="1">
        <v>0.37</v>
      </c>
      <c r="F918" s="1">
        <v>41.97</v>
      </c>
      <c r="G918" s="2">
        <f t="shared" si="123"/>
        <v>8307</v>
      </c>
      <c r="H918" s="4">
        <v>2750</v>
      </c>
      <c r="I918" s="4">
        <v>5307</v>
      </c>
      <c r="J918" s="4">
        <v>250</v>
      </c>
      <c r="K918" s="4">
        <f t="shared" si="118"/>
        <v>9.2901000000000007</v>
      </c>
      <c r="L918" s="38">
        <f t="shared" si="117"/>
        <v>6.798</v>
      </c>
      <c r="M918" s="4">
        <v>3.75</v>
      </c>
      <c r="N918" s="4">
        <v>3</v>
      </c>
      <c r="O918" s="4">
        <v>4.8000000000000001E-2</v>
      </c>
      <c r="P918" s="4"/>
      <c r="Q918" s="4">
        <f t="shared" si="120"/>
        <v>48.768000000000001</v>
      </c>
      <c r="R918" s="4">
        <f t="shared" si="121"/>
        <v>2.4921000000000002</v>
      </c>
      <c r="S918" s="4">
        <f t="shared" si="116"/>
        <v>2.4921000000000002</v>
      </c>
      <c r="T918" s="4"/>
      <c r="U918" s="31"/>
    </row>
    <row r="919" spans="1:21" x14ac:dyDescent="0.15">
      <c r="A919" s="31">
        <v>5</v>
      </c>
      <c r="B919" s="16" t="s">
        <v>233</v>
      </c>
      <c r="C919" s="1" t="s">
        <v>1005</v>
      </c>
      <c r="D919" s="1">
        <v>18</v>
      </c>
      <c r="E919" s="1">
        <v>0.25</v>
      </c>
      <c r="F919" s="1">
        <v>37.93</v>
      </c>
      <c r="G919" s="2">
        <f t="shared" si="123"/>
        <v>931</v>
      </c>
      <c r="H919" s="4">
        <v>931</v>
      </c>
      <c r="I919" s="4">
        <v>0</v>
      </c>
      <c r="J919" s="4">
        <v>0</v>
      </c>
      <c r="K919" s="4">
        <f t="shared" si="118"/>
        <v>7.0773000000000001</v>
      </c>
      <c r="L919" s="38">
        <f t="shared" si="117"/>
        <v>6.798</v>
      </c>
      <c r="M919" s="4">
        <v>3.75</v>
      </c>
      <c r="N919" s="4">
        <v>3</v>
      </c>
      <c r="O919" s="4">
        <v>4.8000000000000001E-2</v>
      </c>
      <c r="P919" s="4"/>
      <c r="Q919" s="4">
        <f t="shared" si="120"/>
        <v>44.728000000000002</v>
      </c>
      <c r="R919" s="4">
        <f t="shared" si="121"/>
        <v>0.27929999999999999</v>
      </c>
      <c r="S919" s="4">
        <f t="shared" si="116"/>
        <v>0.27929999999999999</v>
      </c>
      <c r="T919" s="4"/>
      <c r="U919" s="31"/>
    </row>
    <row r="920" spans="1:21" x14ac:dyDescent="0.15">
      <c r="A920" s="31">
        <v>6</v>
      </c>
      <c r="B920" s="16" t="s">
        <v>233</v>
      </c>
      <c r="C920" s="1" t="s">
        <v>75</v>
      </c>
      <c r="D920" s="1">
        <v>22</v>
      </c>
      <c r="E920" s="1">
        <v>0.27</v>
      </c>
      <c r="F920" s="1">
        <v>43.92</v>
      </c>
      <c r="G920" s="2">
        <f t="shared" si="123"/>
        <v>4416.5</v>
      </c>
      <c r="H920" s="4">
        <v>1931</v>
      </c>
      <c r="I920" s="4">
        <v>1285.5</v>
      </c>
      <c r="J920" s="4">
        <v>1200</v>
      </c>
      <c r="K920" s="4">
        <f t="shared" si="118"/>
        <v>7.2396500000000001</v>
      </c>
      <c r="L920" s="38">
        <f t="shared" si="117"/>
        <v>6.798</v>
      </c>
      <c r="M920" s="4">
        <v>3.75</v>
      </c>
      <c r="N920" s="4">
        <v>3</v>
      </c>
      <c r="O920" s="4">
        <v>4.8000000000000001E-2</v>
      </c>
      <c r="P920" s="4"/>
      <c r="Q920" s="4">
        <f t="shared" si="120"/>
        <v>50.718000000000004</v>
      </c>
      <c r="R920" s="4">
        <f t="shared" si="121"/>
        <v>0.44164999999999999</v>
      </c>
      <c r="S920" s="4"/>
      <c r="T920" s="4">
        <f t="shared" ref="T920:T969" si="124">0.0001*G920</f>
        <v>0.44164999999999999</v>
      </c>
      <c r="U920" s="31"/>
    </row>
    <row r="921" spans="1:21" x14ac:dyDescent="0.15">
      <c r="A921" s="31">
        <v>7</v>
      </c>
      <c r="B921" s="16" t="s">
        <v>233</v>
      </c>
      <c r="C921" s="1" t="s">
        <v>1006</v>
      </c>
      <c r="D921" s="1">
        <v>17</v>
      </c>
      <c r="E921" s="1">
        <v>0.28000000000000003</v>
      </c>
      <c r="F921" s="1">
        <v>45.05</v>
      </c>
      <c r="G921" s="2">
        <f t="shared" si="123"/>
        <v>3122</v>
      </c>
      <c r="H921" s="4">
        <v>1218</v>
      </c>
      <c r="I921" s="4">
        <v>1904</v>
      </c>
      <c r="J921" s="4">
        <v>0</v>
      </c>
      <c r="K921" s="4">
        <f t="shared" si="118"/>
        <v>7.1101999999999999</v>
      </c>
      <c r="L921" s="38">
        <f t="shared" si="117"/>
        <v>6.798</v>
      </c>
      <c r="M921" s="4">
        <v>3.75</v>
      </c>
      <c r="N921" s="4">
        <v>3</v>
      </c>
      <c r="O921" s="4">
        <v>4.8000000000000001E-2</v>
      </c>
      <c r="P921" s="4"/>
      <c r="Q921" s="4">
        <f t="shared" si="120"/>
        <v>51.847999999999999</v>
      </c>
      <c r="R921" s="4">
        <f t="shared" si="121"/>
        <v>0.31219999999999998</v>
      </c>
      <c r="S921" s="4"/>
      <c r="T921" s="4">
        <f t="shared" si="124"/>
        <v>0.31219999999999998</v>
      </c>
      <c r="U921" s="31"/>
    </row>
    <row r="922" spans="1:21" x14ac:dyDescent="0.15">
      <c r="A922" s="31">
        <v>8</v>
      </c>
      <c r="B922" s="16" t="s">
        <v>233</v>
      </c>
      <c r="C922" s="1" t="s">
        <v>1007</v>
      </c>
      <c r="D922" s="1">
        <v>10</v>
      </c>
      <c r="E922" s="1">
        <v>0.2</v>
      </c>
      <c r="F922" s="1">
        <v>57.89</v>
      </c>
      <c r="G922" s="2">
        <f t="shared" si="123"/>
        <v>2526</v>
      </c>
      <c r="H922" s="4">
        <v>1659</v>
      </c>
      <c r="I922" s="4">
        <v>867</v>
      </c>
      <c r="J922" s="4">
        <v>0</v>
      </c>
      <c r="K922" s="4">
        <f t="shared" si="118"/>
        <v>7.0506000000000002</v>
      </c>
      <c r="L922" s="38">
        <f t="shared" si="117"/>
        <v>6.798</v>
      </c>
      <c r="M922" s="4">
        <v>3.75</v>
      </c>
      <c r="N922" s="4">
        <v>3</v>
      </c>
      <c r="O922" s="4">
        <v>4.8000000000000001E-2</v>
      </c>
      <c r="P922" s="4"/>
      <c r="Q922" s="4">
        <f t="shared" si="120"/>
        <v>64.688000000000002</v>
      </c>
      <c r="R922" s="4">
        <f t="shared" si="121"/>
        <v>0.25259999999999999</v>
      </c>
      <c r="S922" s="4"/>
      <c r="T922" s="4">
        <f t="shared" si="124"/>
        <v>0.25259999999999999</v>
      </c>
      <c r="U922" s="31"/>
    </row>
    <row r="923" spans="1:21" x14ac:dyDescent="0.15">
      <c r="A923" s="31">
        <v>9</v>
      </c>
      <c r="B923" s="16" t="s">
        <v>233</v>
      </c>
      <c r="C923" s="1" t="s">
        <v>1008</v>
      </c>
      <c r="D923" s="1">
        <v>15</v>
      </c>
      <c r="E923" s="1">
        <v>0.18</v>
      </c>
      <c r="F923" s="1">
        <v>34.06</v>
      </c>
      <c r="G923" s="2">
        <f t="shared" si="123"/>
        <v>4012.5</v>
      </c>
      <c r="H923" s="4">
        <v>1933</v>
      </c>
      <c r="I923" s="4">
        <v>379.5</v>
      </c>
      <c r="J923" s="4">
        <v>1700</v>
      </c>
      <c r="K923" s="4">
        <f t="shared" si="118"/>
        <v>8.0017499999999995</v>
      </c>
      <c r="L923" s="38">
        <f t="shared" si="117"/>
        <v>6.798</v>
      </c>
      <c r="M923" s="4">
        <v>3.75</v>
      </c>
      <c r="N923" s="4">
        <v>3</v>
      </c>
      <c r="O923" s="4">
        <v>4.8000000000000001E-2</v>
      </c>
      <c r="P923" s="4"/>
      <c r="Q923" s="4">
        <f t="shared" si="120"/>
        <v>40.857999999999997</v>
      </c>
      <c r="R923" s="4">
        <f t="shared" si="121"/>
        <v>1.2037500000000001</v>
      </c>
      <c r="S923" s="4">
        <f t="shared" si="116"/>
        <v>1.2037500000000001</v>
      </c>
      <c r="T923" s="4"/>
      <c r="U923" s="31"/>
    </row>
    <row r="924" spans="1:21" x14ac:dyDescent="0.15">
      <c r="A924" s="31">
        <v>10</v>
      </c>
      <c r="B924" s="16" t="s">
        <v>233</v>
      </c>
      <c r="C924" s="1" t="s">
        <v>234</v>
      </c>
      <c r="D924" s="1">
        <v>11</v>
      </c>
      <c r="E924" s="1">
        <v>0.2</v>
      </c>
      <c r="F924" s="1">
        <v>12.43</v>
      </c>
      <c r="G924" s="2">
        <f t="shared" si="123"/>
        <v>1569</v>
      </c>
      <c r="H924" s="4">
        <v>1449</v>
      </c>
      <c r="I924" s="4">
        <v>0</v>
      </c>
      <c r="J924" s="4">
        <v>120</v>
      </c>
      <c r="K924" s="4">
        <f t="shared" si="118"/>
        <v>8.0406999999999993</v>
      </c>
      <c r="L924" s="38">
        <f t="shared" si="117"/>
        <v>6.798</v>
      </c>
      <c r="M924" s="4">
        <v>3.75</v>
      </c>
      <c r="N924" s="4">
        <v>3</v>
      </c>
      <c r="O924" s="4">
        <v>4.8000000000000001E-2</v>
      </c>
      <c r="P924" s="4">
        <f t="shared" si="119"/>
        <v>0.77200000000000002</v>
      </c>
      <c r="Q924" s="4">
        <f t="shared" si="120"/>
        <v>20</v>
      </c>
      <c r="R924" s="4">
        <f t="shared" si="121"/>
        <v>0.47070000000000001</v>
      </c>
      <c r="S924" s="4">
        <f t="shared" si="116"/>
        <v>0.47070000000000001</v>
      </c>
      <c r="T924" s="4"/>
      <c r="U924" s="31"/>
    </row>
    <row r="925" spans="1:21" x14ac:dyDescent="0.15">
      <c r="A925" s="31">
        <v>11</v>
      </c>
      <c r="B925" s="16" t="s">
        <v>233</v>
      </c>
      <c r="C925" s="1" t="s">
        <v>1009</v>
      </c>
      <c r="D925" s="1">
        <v>10</v>
      </c>
      <c r="E925" s="1">
        <v>0.2</v>
      </c>
      <c r="F925" s="1">
        <v>39.049999999999997</v>
      </c>
      <c r="G925" s="2">
        <f t="shared" si="123"/>
        <v>2086</v>
      </c>
      <c r="H925" s="4">
        <v>2023</v>
      </c>
      <c r="I925" s="4">
        <v>63</v>
      </c>
      <c r="J925" s="4">
        <v>0</v>
      </c>
      <c r="K925" s="4">
        <f t="shared" si="118"/>
        <v>7.4238</v>
      </c>
      <c r="L925" s="38">
        <f t="shared" si="117"/>
        <v>6.798</v>
      </c>
      <c r="M925" s="4">
        <v>3.75</v>
      </c>
      <c r="N925" s="4">
        <v>3</v>
      </c>
      <c r="O925" s="4">
        <v>4.8000000000000001E-2</v>
      </c>
      <c r="P925" s="4"/>
      <c r="Q925" s="4">
        <f t="shared" si="120"/>
        <v>45.847999999999999</v>
      </c>
      <c r="R925" s="4">
        <f t="shared" si="121"/>
        <v>0.62580000000000002</v>
      </c>
      <c r="S925" s="4">
        <f t="shared" si="116"/>
        <v>0.62580000000000002</v>
      </c>
      <c r="T925" s="4"/>
      <c r="U925" s="31"/>
    </row>
    <row r="926" spans="1:21" x14ac:dyDescent="0.15">
      <c r="A926" s="31">
        <v>12</v>
      </c>
      <c r="B926" s="16" t="s">
        <v>233</v>
      </c>
      <c r="C926" s="1" t="s">
        <v>1010</v>
      </c>
      <c r="D926" s="1">
        <v>11</v>
      </c>
      <c r="E926" s="1">
        <v>0.2</v>
      </c>
      <c r="F926" s="1">
        <v>48.05</v>
      </c>
      <c r="G926" s="2">
        <f t="shared" si="123"/>
        <v>1018</v>
      </c>
      <c r="H926" s="4">
        <v>1018</v>
      </c>
      <c r="I926" s="4">
        <v>0</v>
      </c>
      <c r="J926" s="4">
        <v>0</v>
      </c>
      <c r="K926" s="4">
        <f t="shared" si="118"/>
        <v>6.8997999999999999</v>
      </c>
      <c r="L926" s="38">
        <f t="shared" si="117"/>
        <v>6.798</v>
      </c>
      <c r="M926" s="4">
        <v>3.75</v>
      </c>
      <c r="N926" s="4">
        <v>3</v>
      </c>
      <c r="O926" s="4">
        <v>4.8000000000000001E-2</v>
      </c>
      <c r="P926" s="4"/>
      <c r="Q926" s="4">
        <f t="shared" si="120"/>
        <v>54.847999999999999</v>
      </c>
      <c r="R926" s="4">
        <f t="shared" si="121"/>
        <v>0.1018</v>
      </c>
      <c r="S926" s="4"/>
      <c r="T926" s="4">
        <f t="shared" si="124"/>
        <v>0.1018</v>
      </c>
      <c r="U926" s="31"/>
    </row>
    <row r="927" spans="1:21" x14ac:dyDescent="0.15">
      <c r="A927" s="31">
        <v>13</v>
      </c>
      <c r="B927" s="16" t="s">
        <v>233</v>
      </c>
      <c r="C927" s="1" t="s">
        <v>1011</v>
      </c>
      <c r="D927" s="1">
        <v>10</v>
      </c>
      <c r="E927" s="1">
        <v>0.11</v>
      </c>
      <c r="F927" s="1">
        <v>32.46</v>
      </c>
      <c r="G927" s="2">
        <f t="shared" si="123"/>
        <v>989</v>
      </c>
      <c r="H927" s="4">
        <v>989</v>
      </c>
      <c r="I927" s="4">
        <v>0</v>
      </c>
      <c r="J927" s="4">
        <v>0</v>
      </c>
      <c r="K927" s="4">
        <f t="shared" si="118"/>
        <v>7.0946999999999996</v>
      </c>
      <c r="L927" s="38">
        <f t="shared" si="117"/>
        <v>6.798</v>
      </c>
      <c r="M927" s="4">
        <v>3.75</v>
      </c>
      <c r="N927" s="4">
        <v>3</v>
      </c>
      <c r="O927" s="4">
        <v>4.8000000000000001E-2</v>
      </c>
      <c r="P927" s="4"/>
      <c r="Q927" s="4">
        <f t="shared" si="120"/>
        <v>39.258000000000003</v>
      </c>
      <c r="R927" s="4">
        <f t="shared" si="121"/>
        <v>0.29670000000000002</v>
      </c>
      <c r="S927" s="4">
        <f t="shared" si="116"/>
        <v>0.29670000000000002</v>
      </c>
      <c r="T927" s="4"/>
      <c r="U927" s="31"/>
    </row>
    <row r="928" spans="1:21" x14ac:dyDescent="0.15">
      <c r="A928" s="31">
        <v>14</v>
      </c>
      <c r="B928" s="16" t="s">
        <v>233</v>
      </c>
      <c r="C928" s="1" t="s">
        <v>503</v>
      </c>
      <c r="D928" s="1">
        <v>11</v>
      </c>
      <c r="E928" s="1">
        <v>0.25</v>
      </c>
      <c r="F928" s="1">
        <v>94.68</v>
      </c>
      <c r="G928" s="2">
        <f t="shared" si="123"/>
        <v>2985</v>
      </c>
      <c r="H928" s="4">
        <v>1377</v>
      </c>
      <c r="I928" s="4">
        <v>1608</v>
      </c>
      <c r="J928" s="4">
        <v>0</v>
      </c>
      <c r="K928" s="4">
        <f t="shared" si="118"/>
        <v>7.0964999999999998</v>
      </c>
      <c r="L928" s="38">
        <f t="shared" si="117"/>
        <v>6.798</v>
      </c>
      <c r="M928" s="4">
        <v>3.75</v>
      </c>
      <c r="N928" s="4">
        <v>3</v>
      </c>
      <c r="O928" s="4">
        <v>4.8000000000000001E-2</v>
      </c>
      <c r="P928" s="4"/>
      <c r="Q928" s="4">
        <f t="shared" si="120"/>
        <v>101.47799999999999</v>
      </c>
      <c r="R928" s="4">
        <f t="shared" si="121"/>
        <v>0.29849999999999999</v>
      </c>
      <c r="S928" s="4"/>
      <c r="T928" s="4">
        <f t="shared" si="124"/>
        <v>0.29849999999999999</v>
      </c>
      <c r="U928" s="31"/>
    </row>
    <row r="929" spans="1:21" x14ac:dyDescent="0.15">
      <c r="A929" s="31">
        <v>15</v>
      </c>
      <c r="B929" s="16" t="s">
        <v>233</v>
      </c>
      <c r="C929" s="1" t="s">
        <v>1012</v>
      </c>
      <c r="D929" s="1">
        <v>5</v>
      </c>
      <c r="E929" s="1">
        <v>0.08</v>
      </c>
      <c r="F929" s="1">
        <v>33.92</v>
      </c>
      <c r="G929" s="2">
        <f t="shared" si="123"/>
        <v>1016</v>
      </c>
      <c r="H929" s="4">
        <v>766</v>
      </c>
      <c r="I929" s="4">
        <v>0</v>
      </c>
      <c r="J929" s="4">
        <v>250</v>
      </c>
      <c r="K929" s="4">
        <f t="shared" si="118"/>
        <v>7.1028000000000002</v>
      </c>
      <c r="L929" s="38">
        <f t="shared" si="117"/>
        <v>6.798</v>
      </c>
      <c r="M929" s="4">
        <v>3.75</v>
      </c>
      <c r="N929" s="4">
        <v>3</v>
      </c>
      <c r="O929" s="4">
        <v>4.8000000000000001E-2</v>
      </c>
      <c r="P929" s="4"/>
      <c r="Q929" s="4">
        <f t="shared" si="120"/>
        <v>40.718000000000004</v>
      </c>
      <c r="R929" s="4">
        <f t="shared" si="121"/>
        <v>0.30480000000000002</v>
      </c>
      <c r="S929" s="4">
        <f t="shared" si="116"/>
        <v>0.30480000000000002</v>
      </c>
      <c r="T929" s="4"/>
      <c r="U929" s="31"/>
    </row>
    <row r="930" spans="1:21" x14ac:dyDescent="0.15">
      <c r="A930" s="31">
        <v>16</v>
      </c>
      <c r="B930" s="16" t="s">
        <v>233</v>
      </c>
      <c r="C930" s="1" t="s">
        <v>1013</v>
      </c>
      <c r="D930" s="1">
        <v>8</v>
      </c>
      <c r="E930" s="1">
        <v>0.15</v>
      </c>
      <c r="F930" s="1">
        <v>36.369999999999997</v>
      </c>
      <c r="G930" s="2">
        <f t="shared" si="123"/>
        <v>2268</v>
      </c>
      <c r="H930" s="4">
        <v>2268</v>
      </c>
      <c r="I930" s="4">
        <v>0</v>
      </c>
      <c r="J930" s="4">
        <v>0</v>
      </c>
      <c r="K930" s="4">
        <f t="shared" si="118"/>
        <v>7.4783999999999997</v>
      </c>
      <c r="L930" s="38">
        <f t="shared" si="117"/>
        <v>6.798</v>
      </c>
      <c r="M930" s="4">
        <v>3.75</v>
      </c>
      <c r="N930" s="4">
        <v>3</v>
      </c>
      <c r="O930" s="4">
        <v>4.8000000000000001E-2</v>
      </c>
      <c r="P930" s="4"/>
      <c r="Q930" s="4">
        <f t="shared" si="120"/>
        <v>43.167999999999999</v>
      </c>
      <c r="R930" s="4">
        <f t="shared" si="121"/>
        <v>0.6804</v>
      </c>
      <c r="S930" s="4">
        <f t="shared" ref="S930:S993" si="125">+G930*0.0003</f>
        <v>0.6804</v>
      </c>
      <c r="T930" s="4"/>
      <c r="U930" s="31"/>
    </row>
    <row r="931" spans="1:21" x14ac:dyDescent="0.15">
      <c r="A931" s="31">
        <v>17</v>
      </c>
      <c r="B931" s="16" t="s">
        <v>233</v>
      </c>
      <c r="C931" s="1" t="s">
        <v>1014</v>
      </c>
      <c r="D931" s="1">
        <v>14</v>
      </c>
      <c r="E931" s="1">
        <v>0.22</v>
      </c>
      <c r="F931" s="1">
        <v>31.22</v>
      </c>
      <c r="G931" s="2">
        <f t="shared" si="123"/>
        <v>2547</v>
      </c>
      <c r="H931" s="4">
        <v>2547</v>
      </c>
      <c r="I931" s="4">
        <v>0</v>
      </c>
      <c r="J931" s="4">
        <v>0</v>
      </c>
      <c r="K931" s="4">
        <f t="shared" si="118"/>
        <v>7.5621</v>
      </c>
      <c r="L931" s="38">
        <f t="shared" si="117"/>
        <v>6.798</v>
      </c>
      <c r="M931" s="4">
        <v>3.75</v>
      </c>
      <c r="N931" s="4">
        <v>3</v>
      </c>
      <c r="O931" s="4">
        <v>4.8000000000000001E-2</v>
      </c>
      <c r="P931" s="4"/>
      <c r="Q931" s="4">
        <f t="shared" si="120"/>
        <v>38.018000000000001</v>
      </c>
      <c r="R931" s="4">
        <f t="shared" si="121"/>
        <v>0.7641</v>
      </c>
      <c r="S931" s="4">
        <f t="shared" si="125"/>
        <v>0.7641</v>
      </c>
      <c r="T931" s="4"/>
      <c r="U931" s="31"/>
    </row>
    <row r="932" spans="1:21" x14ac:dyDescent="0.15">
      <c r="A932" s="31">
        <v>18</v>
      </c>
      <c r="B932" s="16" t="s">
        <v>233</v>
      </c>
      <c r="C932" s="1" t="s">
        <v>1015</v>
      </c>
      <c r="D932" s="1">
        <v>9</v>
      </c>
      <c r="E932" s="1">
        <v>0.16</v>
      </c>
      <c r="F932" s="1">
        <v>24.61</v>
      </c>
      <c r="G932" s="2">
        <f t="shared" si="123"/>
        <v>2886</v>
      </c>
      <c r="H932" s="4">
        <v>2386</v>
      </c>
      <c r="I932" s="4">
        <v>0</v>
      </c>
      <c r="J932" s="4">
        <v>500</v>
      </c>
      <c r="K932" s="4">
        <f t="shared" si="118"/>
        <v>7.6638000000000002</v>
      </c>
      <c r="L932" s="38">
        <f t="shared" si="117"/>
        <v>6.798</v>
      </c>
      <c r="M932" s="4">
        <v>3.75</v>
      </c>
      <c r="N932" s="4">
        <v>3</v>
      </c>
      <c r="O932" s="4">
        <v>4.8000000000000001E-2</v>
      </c>
      <c r="P932" s="4"/>
      <c r="Q932" s="4">
        <f t="shared" si="120"/>
        <v>31.408000000000001</v>
      </c>
      <c r="R932" s="4">
        <f t="shared" si="121"/>
        <v>0.86580000000000001</v>
      </c>
      <c r="S932" s="4">
        <f t="shared" si="125"/>
        <v>0.86580000000000001</v>
      </c>
      <c r="T932" s="4"/>
      <c r="U932" s="31"/>
    </row>
    <row r="933" spans="1:21" x14ac:dyDescent="0.15">
      <c r="A933" s="31">
        <v>19</v>
      </c>
      <c r="B933" s="16" t="s">
        <v>370</v>
      </c>
      <c r="C933" s="42" t="s">
        <v>1016</v>
      </c>
      <c r="D933" s="1">
        <v>9</v>
      </c>
      <c r="E933" s="28">
        <v>0.17460000000000001</v>
      </c>
      <c r="F933" s="1">
        <v>36.659999999999997</v>
      </c>
      <c r="G933" s="2">
        <f t="shared" si="123"/>
        <v>2973</v>
      </c>
      <c r="H933" s="3">
        <v>2358</v>
      </c>
      <c r="I933" s="3">
        <v>588</v>
      </c>
      <c r="J933" s="3">
        <v>27</v>
      </c>
      <c r="K933" s="3">
        <f t="shared" si="118"/>
        <v>7.6898999999999997</v>
      </c>
      <c r="L933" s="38">
        <f t="shared" si="117"/>
        <v>6.798</v>
      </c>
      <c r="M933" s="4">
        <v>3.75</v>
      </c>
      <c r="N933" s="4">
        <v>3</v>
      </c>
      <c r="O933" s="4">
        <v>4.8000000000000001E-2</v>
      </c>
      <c r="P933" s="4"/>
      <c r="Q933" s="4">
        <f t="shared" si="120"/>
        <v>43.457999999999998</v>
      </c>
      <c r="R933" s="4">
        <f t="shared" si="121"/>
        <v>0.89190000000000003</v>
      </c>
      <c r="S933" s="4">
        <f t="shared" si="125"/>
        <v>0.89190000000000003</v>
      </c>
      <c r="T933" s="4"/>
      <c r="U933" s="31"/>
    </row>
    <row r="934" spans="1:21" x14ac:dyDescent="0.15">
      <c r="A934" s="31">
        <v>20</v>
      </c>
      <c r="B934" s="16" t="s">
        <v>370</v>
      </c>
      <c r="C934" s="42" t="s">
        <v>1017</v>
      </c>
      <c r="D934" s="1">
        <v>13</v>
      </c>
      <c r="E934" s="28">
        <v>0.25530000000000003</v>
      </c>
      <c r="F934" s="1">
        <v>29.7</v>
      </c>
      <c r="G934" s="2">
        <f t="shared" si="123"/>
        <v>2110</v>
      </c>
      <c r="H934" s="3">
        <v>2085</v>
      </c>
      <c r="I934" s="3">
        <v>0</v>
      </c>
      <c r="J934" s="3">
        <v>25</v>
      </c>
      <c r="K934" s="3">
        <f t="shared" si="118"/>
        <v>7.431</v>
      </c>
      <c r="L934" s="38">
        <f t="shared" si="117"/>
        <v>6.798</v>
      </c>
      <c r="M934" s="4">
        <v>3.75</v>
      </c>
      <c r="N934" s="4">
        <v>3</v>
      </c>
      <c r="O934" s="4">
        <v>4.8000000000000001E-2</v>
      </c>
      <c r="P934" s="4"/>
      <c r="Q934" s="4">
        <f t="shared" si="120"/>
        <v>36.497999999999998</v>
      </c>
      <c r="R934" s="4">
        <f t="shared" si="121"/>
        <v>0.63300000000000001</v>
      </c>
      <c r="S934" s="4">
        <f t="shared" si="125"/>
        <v>0.63300000000000001</v>
      </c>
      <c r="T934" s="4"/>
      <c r="U934" s="31"/>
    </row>
    <row r="935" spans="1:21" x14ac:dyDescent="0.15">
      <c r="A935" s="31">
        <v>21</v>
      </c>
      <c r="B935" s="16" t="s">
        <v>370</v>
      </c>
      <c r="C935" s="42" t="s">
        <v>371</v>
      </c>
      <c r="D935" s="1">
        <v>5</v>
      </c>
      <c r="E935" s="28">
        <v>0.16900000000000001</v>
      </c>
      <c r="F935" s="1">
        <v>19.420000000000002</v>
      </c>
      <c r="G935" s="2">
        <f t="shared" si="123"/>
        <v>2682</v>
      </c>
      <c r="H935" s="3">
        <v>2466</v>
      </c>
      <c r="I935" s="3">
        <v>216</v>
      </c>
      <c r="J935" s="3">
        <v>0</v>
      </c>
      <c r="K935" s="3">
        <f t="shared" si="118"/>
        <v>7.6025999999999998</v>
      </c>
      <c r="L935" s="38">
        <f t="shared" si="117"/>
        <v>6.798</v>
      </c>
      <c r="M935" s="4">
        <v>3.75</v>
      </c>
      <c r="N935" s="4">
        <v>3</v>
      </c>
      <c r="O935" s="4">
        <v>4.8000000000000001E-2</v>
      </c>
      <c r="P935" s="4"/>
      <c r="Q935" s="4">
        <f t="shared" si="120"/>
        <v>26.218</v>
      </c>
      <c r="R935" s="4">
        <f t="shared" si="121"/>
        <v>0.80459999999999998</v>
      </c>
      <c r="S935" s="4">
        <f t="shared" si="125"/>
        <v>0.80459999999999998</v>
      </c>
      <c r="T935" s="4"/>
      <c r="U935" s="31"/>
    </row>
    <row r="936" spans="1:21" x14ac:dyDescent="0.15">
      <c r="A936" s="31">
        <v>22</v>
      </c>
      <c r="B936" s="16" t="s">
        <v>370</v>
      </c>
      <c r="C936" s="42" t="s">
        <v>1018</v>
      </c>
      <c r="D936" s="1">
        <v>14</v>
      </c>
      <c r="E936" s="28">
        <v>0.2107</v>
      </c>
      <c r="F936" s="1">
        <v>32.69</v>
      </c>
      <c r="G936" s="2">
        <f t="shared" si="123"/>
        <v>7409</v>
      </c>
      <c r="H936" s="3">
        <v>3725</v>
      </c>
      <c r="I936" s="3">
        <v>3684</v>
      </c>
      <c r="J936" s="3">
        <v>0</v>
      </c>
      <c r="K936" s="3">
        <f t="shared" si="118"/>
        <v>9.0206999999999997</v>
      </c>
      <c r="L936" s="38">
        <f t="shared" ref="L936:L999" si="126">+M936+N936+O936</f>
        <v>6.798</v>
      </c>
      <c r="M936" s="4">
        <v>3.75</v>
      </c>
      <c r="N936" s="4">
        <v>3</v>
      </c>
      <c r="O936" s="4">
        <v>4.8000000000000001E-2</v>
      </c>
      <c r="P936" s="4"/>
      <c r="Q936" s="4">
        <f t="shared" si="120"/>
        <v>39.488</v>
      </c>
      <c r="R936" s="4">
        <f t="shared" si="121"/>
        <v>2.2227000000000001</v>
      </c>
      <c r="S936" s="4">
        <f t="shared" si="125"/>
        <v>2.2227000000000001</v>
      </c>
      <c r="T936" s="4"/>
      <c r="U936" s="31"/>
    </row>
    <row r="937" spans="1:21" x14ac:dyDescent="0.15">
      <c r="A937" s="31">
        <v>23</v>
      </c>
      <c r="B937" s="16" t="s">
        <v>370</v>
      </c>
      <c r="C937" s="42" t="s">
        <v>1019</v>
      </c>
      <c r="D937" s="1">
        <v>5</v>
      </c>
      <c r="E937" s="28">
        <v>0.1767</v>
      </c>
      <c r="F937" s="1">
        <v>26.61</v>
      </c>
      <c r="G937" s="2">
        <f t="shared" si="123"/>
        <v>6371</v>
      </c>
      <c r="H937" s="3">
        <v>2766</v>
      </c>
      <c r="I937" s="3">
        <v>3552</v>
      </c>
      <c r="J937" s="3">
        <v>53</v>
      </c>
      <c r="K937" s="3">
        <f t="shared" si="118"/>
        <v>8.7093000000000007</v>
      </c>
      <c r="L937" s="38">
        <f t="shared" si="126"/>
        <v>6.798</v>
      </c>
      <c r="M937" s="4">
        <v>3.75</v>
      </c>
      <c r="N937" s="4">
        <v>3</v>
      </c>
      <c r="O937" s="4">
        <v>4.8000000000000001E-2</v>
      </c>
      <c r="P937" s="4"/>
      <c r="Q937" s="4">
        <f t="shared" si="120"/>
        <v>33.408000000000001</v>
      </c>
      <c r="R937" s="4">
        <f t="shared" si="121"/>
        <v>1.9113</v>
      </c>
      <c r="S937" s="4">
        <f t="shared" si="125"/>
        <v>1.9113</v>
      </c>
      <c r="T937" s="4"/>
      <c r="U937" s="31"/>
    </row>
    <row r="938" spans="1:21" x14ac:dyDescent="0.15">
      <c r="A938" s="31">
        <v>24</v>
      </c>
      <c r="B938" s="16" t="s">
        <v>370</v>
      </c>
      <c r="C938" s="42" t="s">
        <v>1020</v>
      </c>
      <c r="D938" s="1">
        <v>14</v>
      </c>
      <c r="E938" s="28">
        <v>0.1893</v>
      </c>
      <c r="F938" s="1">
        <v>60.34</v>
      </c>
      <c r="G938" s="2">
        <f t="shared" si="123"/>
        <v>3739</v>
      </c>
      <c r="H938" s="3">
        <v>2498</v>
      </c>
      <c r="I938" s="3">
        <v>1172</v>
      </c>
      <c r="J938" s="3">
        <v>69</v>
      </c>
      <c r="K938" s="3">
        <f t="shared" si="118"/>
        <v>7.1718999999999999</v>
      </c>
      <c r="L938" s="38">
        <f t="shared" si="126"/>
        <v>6.798</v>
      </c>
      <c r="M938" s="4">
        <v>3.75</v>
      </c>
      <c r="N938" s="4">
        <v>3</v>
      </c>
      <c r="O938" s="4">
        <v>4.8000000000000001E-2</v>
      </c>
      <c r="P938" s="4"/>
      <c r="Q938" s="4">
        <f t="shared" si="120"/>
        <v>67.138000000000005</v>
      </c>
      <c r="R938" s="4">
        <f t="shared" si="121"/>
        <v>0.37390000000000001</v>
      </c>
      <c r="S938" s="4"/>
      <c r="T938" s="4">
        <f t="shared" si="124"/>
        <v>0.37390000000000001</v>
      </c>
      <c r="U938" s="31"/>
    </row>
    <row r="939" spans="1:21" x14ac:dyDescent="0.15">
      <c r="A939" s="31">
        <v>25</v>
      </c>
      <c r="B939" s="16" t="s">
        <v>370</v>
      </c>
      <c r="C939" s="42" t="s">
        <v>1021</v>
      </c>
      <c r="D939" s="1">
        <v>12</v>
      </c>
      <c r="E939" s="28">
        <v>0.16550000000000001</v>
      </c>
      <c r="F939" s="1">
        <v>60.08</v>
      </c>
      <c r="G939" s="2">
        <f t="shared" si="123"/>
        <v>3306</v>
      </c>
      <c r="H939" s="3">
        <v>3184</v>
      </c>
      <c r="I939" s="3">
        <v>0</v>
      </c>
      <c r="J939" s="3">
        <v>122</v>
      </c>
      <c r="K939" s="3">
        <f t="shared" si="118"/>
        <v>7.1285999999999996</v>
      </c>
      <c r="L939" s="38">
        <f t="shared" si="126"/>
        <v>6.798</v>
      </c>
      <c r="M939" s="4">
        <v>3.75</v>
      </c>
      <c r="N939" s="4">
        <v>3</v>
      </c>
      <c r="O939" s="4">
        <v>4.8000000000000001E-2</v>
      </c>
      <c r="P939" s="4"/>
      <c r="Q939" s="4">
        <f t="shared" si="120"/>
        <v>66.878</v>
      </c>
      <c r="R939" s="4">
        <f t="shared" si="121"/>
        <v>0.3306</v>
      </c>
      <c r="S939" s="4"/>
      <c r="T939" s="4">
        <f t="shared" si="124"/>
        <v>0.3306</v>
      </c>
      <c r="U939" s="31"/>
    </row>
    <row r="940" spans="1:21" x14ac:dyDescent="0.15">
      <c r="A940" s="31">
        <v>26</v>
      </c>
      <c r="B940" s="16" t="s">
        <v>370</v>
      </c>
      <c r="C940" s="42" t="s">
        <v>845</v>
      </c>
      <c r="D940" s="1">
        <v>10</v>
      </c>
      <c r="E940" s="28">
        <v>0.17130000000000001</v>
      </c>
      <c r="F940" s="1">
        <v>29.67</v>
      </c>
      <c r="G940" s="2">
        <f t="shared" si="123"/>
        <v>2814</v>
      </c>
      <c r="H940" s="3">
        <v>2729</v>
      </c>
      <c r="I940" s="3">
        <v>0</v>
      </c>
      <c r="J940" s="3">
        <v>85</v>
      </c>
      <c r="K940" s="3">
        <f t="shared" si="118"/>
        <v>7.6421999999999999</v>
      </c>
      <c r="L940" s="38">
        <f t="shared" si="126"/>
        <v>6.798</v>
      </c>
      <c r="M940" s="4">
        <v>3.75</v>
      </c>
      <c r="N940" s="4">
        <v>3</v>
      </c>
      <c r="O940" s="4">
        <v>4.8000000000000001E-2</v>
      </c>
      <c r="P940" s="4"/>
      <c r="Q940" s="4">
        <f t="shared" si="120"/>
        <v>36.468000000000004</v>
      </c>
      <c r="R940" s="4">
        <f t="shared" si="121"/>
        <v>0.84419999999999995</v>
      </c>
      <c r="S940" s="4">
        <f t="shared" si="125"/>
        <v>0.84419999999999995</v>
      </c>
      <c r="T940" s="4"/>
      <c r="U940" s="31"/>
    </row>
    <row r="941" spans="1:21" x14ac:dyDescent="0.15">
      <c r="A941" s="31">
        <v>27</v>
      </c>
      <c r="B941" s="16" t="s">
        <v>370</v>
      </c>
      <c r="C941" s="42" t="s">
        <v>1022</v>
      </c>
      <c r="D941" s="1">
        <v>15</v>
      </c>
      <c r="E941" s="28">
        <v>0.18260000000000001</v>
      </c>
      <c r="F941" s="1">
        <v>21.88</v>
      </c>
      <c r="G941" s="2">
        <f t="shared" si="123"/>
        <v>2463.1999999999998</v>
      </c>
      <c r="H941" s="3">
        <v>2036</v>
      </c>
      <c r="I941" s="3">
        <v>270.2</v>
      </c>
      <c r="J941" s="3">
        <v>157</v>
      </c>
      <c r="K941" s="3">
        <f t="shared" si="118"/>
        <v>7.5369599999999997</v>
      </c>
      <c r="L941" s="38">
        <f t="shared" si="126"/>
        <v>6.798</v>
      </c>
      <c r="M941" s="4">
        <v>3.75</v>
      </c>
      <c r="N941" s="4">
        <v>3</v>
      </c>
      <c r="O941" s="4">
        <v>4.8000000000000001E-2</v>
      </c>
      <c r="P941" s="4"/>
      <c r="Q941" s="4">
        <f t="shared" si="120"/>
        <v>28.678000000000001</v>
      </c>
      <c r="R941" s="4">
        <f t="shared" si="121"/>
        <v>0.73895999999999995</v>
      </c>
      <c r="S941" s="4">
        <f t="shared" si="125"/>
        <v>0.73895999999999995</v>
      </c>
      <c r="T941" s="4"/>
      <c r="U941" s="31"/>
    </row>
    <row r="942" spans="1:21" x14ac:dyDescent="0.15">
      <c r="A942" s="31">
        <v>28</v>
      </c>
      <c r="B942" s="16" t="s">
        <v>370</v>
      </c>
      <c r="C942" s="42" t="s">
        <v>1023</v>
      </c>
      <c r="D942" s="1">
        <v>15</v>
      </c>
      <c r="E942" s="28">
        <v>0.27560000000000001</v>
      </c>
      <c r="F942" s="1">
        <v>23.62</v>
      </c>
      <c r="G942" s="2">
        <f t="shared" si="123"/>
        <v>4108</v>
      </c>
      <c r="H942" s="3">
        <v>4063</v>
      </c>
      <c r="I942" s="3">
        <v>0</v>
      </c>
      <c r="J942" s="3">
        <v>45</v>
      </c>
      <c r="K942" s="3">
        <f t="shared" si="118"/>
        <v>8.0304000000000002</v>
      </c>
      <c r="L942" s="38">
        <f t="shared" si="126"/>
        <v>6.798</v>
      </c>
      <c r="M942" s="4">
        <v>3.75</v>
      </c>
      <c r="N942" s="4">
        <v>3</v>
      </c>
      <c r="O942" s="4">
        <v>4.8000000000000001E-2</v>
      </c>
      <c r="P942" s="4"/>
      <c r="Q942" s="4">
        <f t="shared" si="120"/>
        <v>30.417999999999999</v>
      </c>
      <c r="R942" s="4">
        <f t="shared" si="121"/>
        <v>1.2323999999999999</v>
      </c>
      <c r="S942" s="4">
        <f t="shared" si="125"/>
        <v>1.2323999999999999</v>
      </c>
      <c r="T942" s="4"/>
      <c r="U942" s="31"/>
    </row>
    <row r="943" spans="1:21" x14ac:dyDescent="0.15">
      <c r="A943" s="31">
        <v>29</v>
      </c>
      <c r="B943" s="16" t="s">
        <v>370</v>
      </c>
      <c r="C943" s="42" t="s">
        <v>1024</v>
      </c>
      <c r="D943" s="1">
        <v>20</v>
      </c>
      <c r="E943" s="28">
        <v>0.27650000000000002</v>
      </c>
      <c r="F943" s="1">
        <v>33.47</v>
      </c>
      <c r="G943" s="2">
        <f t="shared" si="123"/>
        <v>5219.5</v>
      </c>
      <c r="H943" s="3">
        <v>3139.5</v>
      </c>
      <c r="I943" s="3">
        <v>1857</v>
      </c>
      <c r="J943" s="3">
        <v>223</v>
      </c>
      <c r="K943" s="3">
        <f t="shared" si="118"/>
        <v>8.3638499999999993</v>
      </c>
      <c r="L943" s="38">
        <f t="shared" si="126"/>
        <v>6.798</v>
      </c>
      <c r="M943" s="4">
        <v>3.75</v>
      </c>
      <c r="N943" s="4">
        <v>3</v>
      </c>
      <c r="O943" s="4">
        <v>4.8000000000000001E-2</v>
      </c>
      <c r="P943" s="4"/>
      <c r="Q943" s="4">
        <f t="shared" si="120"/>
        <v>40.268000000000001</v>
      </c>
      <c r="R943" s="4">
        <f t="shared" si="121"/>
        <v>1.56585</v>
      </c>
      <c r="S943" s="4">
        <f t="shared" si="125"/>
        <v>1.56585</v>
      </c>
      <c r="T943" s="4"/>
      <c r="U943" s="31"/>
    </row>
    <row r="944" spans="1:21" x14ac:dyDescent="0.15">
      <c r="A944" s="31">
        <v>30</v>
      </c>
      <c r="B944" s="16" t="s">
        <v>370</v>
      </c>
      <c r="C944" s="42" t="s">
        <v>1025</v>
      </c>
      <c r="D944" s="1">
        <v>20</v>
      </c>
      <c r="E944" s="28">
        <v>0.35020000000000001</v>
      </c>
      <c r="F944" s="1">
        <v>60.68</v>
      </c>
      <c r="G944" s="2">
        <f t="shared" si="123"/>
        <v>13323.3</v>
      </c>
      <c r="H944" s="3">
        <v>4190.3</v>
      </c>
      <c r="I944" s="3">
        <v>9027</v>
      </c>
      <c r="J944" s="3">
        <v>106</v>
      </c>
      <c r="K944" s="3">
        <f t="shared" si="118"/>
        <v>8.1303300000000007</v>
      </c>
      <c r="L944" s="38">
        <f t="shared" si="126"/>
        <v>6.798</v>
      </c>
      <c r="M944" s="4">
        <v>3.75</v>
      </c>
      <c r="N944" s="4">
        <v>3</v>
      </c>
      <c r="O944" s="4">
        <v>4.8000000000000001E-2</v>
      </c>
      <c r="P944" s="4"/>
      <c r="Q944" s="4">
        <f t="shared" si="120"/>
        <v>67.477999999999994</v>
      </c>
      <c r="R944" s="4">
        <f t="shared" si="121"/>
        <v>1.33233</v>
      </c>
      <c r="S944" s="4"/>
      <c r="T944" s="4">
        <f t="shared" si="124"/>
        <v>1.33233</v>
      </c>
      <c r="U944" s="31"/>
    </row>
    <row r="945" spans="1:21" x14ac:dyDescent="0.15">
      <c r="A945" s="31">
        <v>31</v>
      </c>
      <c r="B945" s="16" t="s">
        <v>370</v>
      </c>
      <c r="C945" s="42" t="s">
        <v>817</v>
      </c>
      <c r="D945" s="1">
        <v>8</v>
      </c>
      <c r="E945" s="28">
        <v>0.27300000000000002</v>
      </c>
      <c r="F945" s="1">
        <v>50.42</v>
      </c>
      <c r="G945" s="2">
        <f t="shared" si="123"/>
        <v>4616.5</v>
      </c>
      <c r="H945" s="3">
        <v>3324</v>
      </c>
      <c r="I945" s="3">
        <v>1267.5</v>
      </c>
      <c r="J945" s="3">
        <v>25</v>
      </c>
      <c r="K945" s="3">
        <f t="shared" si="118"/>
        <v>7.2596499999999997</v>
      </c>
      <c r="L945" s="38">
        <f t="shared" si="126"/>
        <v>6.798</v>
      </c>
      <c r="M945" s="4">
        <v>3.75</v>
      </c>
      <c r="N945" s="4">
        <v>3</v>
      </c>
      <c r="O945" s="4">
        <v>4.8000000000000001E-2</v>
      </c>
      <c r="P945" s="4"/>
      <c r="Q945" s="4">
        <f t="shared" si="120"/>
        <v>57.218000000000004</v>
      </c>
      <c r="R945" s="4">
        <f t="shared" si="121"/>
        <v>0.46165</v>
      </c>
      <c r="S945" s="4"/>
      <c r="T945" s="4">
        <f t="shared" si="124"/>
        <v>0.46165</v>
      </c>
      <c r="U945" s="31"/>
    </row>
    <row r="946" spans="1:21" x14ac:dyDescent="0.15">
      <c r="A946" s="31">
        <v>32</v>
      </c>
      <c r="B946" s="16" t="s">
        <v>370</v>
      </c>
      <c r="C946" s="42" t="s">
        <v>1026</v>
      </c>
      <c r="D946" s="1">
        <v>2</v>
      </c>
      <c r="E946" s="28">
        <v>0.105</v>
      </c>
      <c r="F946" s="1">
        <v>39.119999999999997</v>
      </c>
      <c r="G946" s="2">
        <f t="shared" si="123"/>
        <v>2121.2199999999998</v>
      </c>
      <c r="H946" s="3">
        <v>920.72</v>
      </c>
      <c r="I946" s="3">
        <v>1165.5</v>
      </c>
      <c r="J946" s="3">
        <v>35</v>
      </c>
      <c r="K946" s="3">
        <f t="shared" si="118"/>
        <v>7.4343659999999998</v>
      </c>
      <c r="L946" s="38">
        <f t="shared" si="126"/>
        <v>6.798</v>
      </c>
      <c r="M946" s="4">
        <v>3.75</v>
      </c>
      <c r="N946" s="4">
        <v>3</v>
      </c>
      <c r="O946" s="4">
        <v>4.8000000000000001E-2</v>
      </c>
      <c r="P946" s="4"/>
      <c r="Q946" s="4">
        <f t="shared" si="120"/>
        <v>45.917999999999999</v>
      </c>
      <c r="R946" s="4">
        <f t="shared" si="121"/>
        <v>0.63636599999999999</v>
      </c>
      <c r="S946" s="4">
        <f t="shared" si="125"/>
        <v>0.63636599999999999</v>
      </c>
      <c r="T946" s="4"/>
      <c r="U946" s="31"/>
    </row>
    <row r="947" spans="1:21" x14ac:dyDescent="0.15">
      <c r="A947" s="31">
        <v>33</v>
      </c>
      <c r="B947" s="16" t="s">
        <v>370</v>
      </c>
      <c r="C947" s="42" t="s">
        <v>1027</v>
      </c>
      <c r="D947" s="1">
        <v>6</v>
      </c>
      <c r="E947" s="28">
        <v>0.1236</v>
      </c>
      <c r="F947" s="1">
        <v>64.22</v>
      </c>
      <c r="G947" s="2">
        <f t="shared" si="123"/>
        <v>2819</v>
      </c>
      <c r="H947" s="3">
        <v>993</v>
      </c>
      <c r="I947" s="3">
        <v>1826</v>
      </c>
      <c r="J947" s="3">
        <v>0</v>
      </c>
      <c r="K947" s="3">
        <f t="shared" si="118"/>
        <v>7.0799000000000003</v>
      </c>
      <c r="L947" s="38">
        <f t="shared" si="126"/>
        <v>6.798</v>
      </c>
      <c r="M947" s="4">
        <v>3.75</v>
      </c>
      <c r="N947" s="4">
        <v>3</v>
      </c>
      <c r="O947" s="4">
        <v>4.8000000000000001E-2</v>
      </c>
      <c r="P947" s="4"/>
      <c r="Q947" s="4">
        <f t="shared" si="120"/>
        <v>71.018000000000001</v>
      </c>
      <c r="R947" s="4">
        <f t="shared" si="121"/>
        <v>0.28189999999999998</v>
      </c>
      <c r="S947" s="4"/>
      <c r="T947" s="4">
        <f t="shared" si="124"/>
        <v>0.28189999999999998</v>
      </c>
      <c r="U947" s="31"/>
    </row>
    <row r="948" spans="1:21" x14ac:dyDescent="0.15">
      <c r="A948" s="31">
        <v>34</v>
      </c>
      <c r="B948" s="16" t="s">
        <v>370</v>
      </c>
      <c r="C948" s="42" t="s">
        <v>1028</v>
      </c>
      <c r="D948" s="1">
        <v>6</v>
      </c>
      <c r="E948" s="28">
        <v>0.17</v>
      </c>
      <c r="F948" s="1">
        <v>53.47</v>
      </c>
      <c r="G948" s="2">
        <f t="shared" si="123"/>
        <v>4661.5</v>
      </c>
      <c r="H948" s="3">
        <v>1381.5</v>
      </c>
      <c r="I948" s="3">
        <v>3195</v>
      </c>
      <c r="J948" s="3">
        <v>85</v>
      </c>
      <c r="K948" s="3">
        <f t="shared" si="118"/>
        <v>7.2641499999999999</v>
      </c>
      <c r="L948" s="38">
        <f t="shared" si="126"/>
        <v>6.798</v>
      </c>
      <c r="M948" s="4">
        <v>3.75</v>
      </c>
      <c r="N948" s="4">
        <v>3</v>
      </c>
      <c r="O948" s="4">
        <v>4.8000000000000001E-2</v>
      </c>
      <c r="P948" s="4"/>
      <c r="Q948" s="4">
        <f t="shared" si="120"/>
        <v>60.268000000000001</v>
      </c>
      <c r="R948" s="4">
        <f t="shared" si="121"/>
        <v>0.46615000000000001</v>
      </c>
      <c r="S948" s="4"/>
      <c r="T948" s="4">
        <f t="shared" si="124"/>
        <v>0.46615000000000001</v>
      </c>
      <c r="U948" s="31"/>
    </row>
    <row r="949" spans="1:21" x14ac:dyDescent="0.15">
      <c r="A949" s="31">
        <v>35</v>
      </c>
      <c r="B949" s="16" t="s">
        <v>370</v>
      </c>
      <c r="C949" s="42" t="s">
        <v>1029</v>
      </c>
      <c r="D949" s="1">
        <v>6</v>
      </c>
      <c r="E949" s="28">
        <v>7.9500000000000001E-2</v>
      </c>
      <c r="F949" s="1">
        <v>23.87</v>
      </c>
      <c r="G949" s="2">
        <f t="shared" si="123"/>
        <v>2692.2</v>
      </c>
      <c r="H949" s="3">
        <v>913.2</v>
      </c>
      <c r="I949" s="3">
        <v>1761</v>
      </c>
      <c r="J949" s="3">
        <v>18</v>
      </c>
      <c r="K949" s="3">
        <f t="shared" si="118"/>
        <v>7.6056600000000003</v>
      </c>
      <c r="L949" s="38">
        <f t="shared" si="126"/>
        <v>6.798</v>
      </c>
      <c r="M949" s="4">
        <v>3.75</v>
      </c>
      <c r="N949" s="4">
        <v>3</v>
      </c>
      <c r="O949" s="4">
        <v>4.8000000000000001E-2</v>
      </c>
      <c r="P949" s="4"/>
      <c r="Q949" s="4">
        <f t="shared" si="120"/>
        <v>30.667999999999999</v>
      </c>
      <c r="R949" s="4">
        <f t="shared" si="121"/>
        <v>0.80766000000000004</v>
      </c>
      <c r="S949" s="4">
        <f t="shared" si="125"/>
        <v>0.80766000000000004</v>
      </c>
      <c r="T949" s="4"/>
      <c r="U949" s="31"/>
    </row>
    <row r="950" spans="1:21" x14ac:dyDescent="0.15">
      <c r="A950" s="31">
        <v>36</v>
      </c>
      <c r="B950" s="16" t="s">
        <v>370</v>
      </c>
      <c r="C950" s="42" t="s">
        <v>1030</v>
      </c>
      <c r="D950" s="1">
        <v>6</v>
      </c>
      <c r="E950" s="28">
        <v>0.16789999999999999</v>
      </c>
      <c r="F950" s="1">
        <v>24.25</v>
      </c>
      <c r="G950" s="2">
        <f t="shared" si="123"/>
        <v>3159</v>
      </c>
      <c r="H950" s="3">
        <v>2148</v>
      </c>
      <c r="I950" s="3">
        <v>1011</v>
      </c>
      <c r="J950" s="3">
        <v>0</v>
      </c>
      <c r="K950" s="3">
        <f t="shared" si="118"/>
        <v>7.7457000000000003</v>
      </c>
      <c r="L950" s="38">
        <f t="shared" si="126"/>
        <v>6.798</v>
      </c>
      <c r="M950" s="4">
        <v>3.75</v>
      </c>
      <c r="N950" s="4">
        <v>3</v>
      </c>
      <c r="O950" s="4">
        <v>4.8000000000000001E-2</v>
      </c>
      <c r="P950" s="4"/>
      <c r="Q950" s="4">
        <f t="shared" si="120"/>
        <v>31.047999999999998</v>
      </c>
      <c r="R950" s="4">
        <f t="shared" si="121"/>
        <v>0.94769999999999999</v>
      </c>
      <c r="S950" s="4">
        <f t="shared" si="125"/>
        <v>0.94769999999999999</v>
      </c>
      <c r="T950" s="4"/>
      <c r="U950" s="31"/>
    </row>
    <row r="951" spans="1:21" x14ac:dyDescent="0.15">
      <c r="A951" s="31">
        <v>37</v>
      </c>
      <c r="B951" s="16" t="s">
        <v>370</v>
      </c>
      <c r="C951" s="42" t="s">
        <v>1031</v>
      </c>
      <c r="D951" s="1">
        <v>5</v>
      </c>
      <c r="E951" s="28">
        <v>0.2601</v>
      </c>
      <c r="F951" s="1">
        <v>31.49</v>
      </c>
      <c r="G951" s="2">
        <f t="shared" si="123"/>
        <v>3409.7</v>
      </c>
      <c r="H951" s="3">
        <v>2209.6999999999998</v>
      </c>
      <c r="I951" s="3">
        <v>1155</v>
      </c>
      <c r="J951" s="3">
        <v>45</v>
      </c>
      <c r="K951" s="3">
        <f t="shared" si="118"/>
        <v>7.8209099999999996</v>
      </c>
      <c r="L951" s="38">
        <f t="shared" si="126"/>
        <v>6.798</v>
      </c>
      <c r="M951" s="4">
        <v>3.75</v>
      </c>
      <c r="N951" s="4">
        <v>3</v>
      </c>
      <c r="O951" s="4">
        <v>4.8000000000000001E-2</v>
      </c>
      <c r="P951" s="4"/>
      <c r="Q951" s="4">
        <f t="shared" si="120"/>
        <v>38.287999999999997</v>
      </c>
      <c r="R951" s="4">
        <f t="shared" si="121"/>
        <v>1.02291</v>
      </c>
      <c r="S951" s="4">
        <f t="shared" si="125"/>
        <v>1.02291</v>
      </c>
      <c r="T951" s="4"/>
      <c r="U951" s="31"/>
    </row>
    <row r="952" spans="1:21" x14ac:dyDescent="0.15">
      <c r="A952" s="31">
        <v>38</v>
      </c>
      <c r="B952" s="16" t="s">
        <v>282</v>
      </c>
      <c r="C952" s="1" t="s">
        <v>1032</v>
      </c>
      <c r="D952" s="1">
        <v>10</v>
      </c>
      <c r="E952" s="1">
        <v>0.154</v>
      </c>
      <c r="F952" s="1">
        <v>49.93</v>
      </c>
      <c r="G952" s="2">
        <f t="shared" si="123"/>
        <v>1800.9</v>
      </c>
      <c r="H952" s="4">
        <v>1654</v>
      </c>
      <c r="I952" s="4">
        <v>0</v>
      </c>
      <c r="J952" s="4">
        <v>146.9</v>
      </c>
      <c r="K952" s="4">
        <f t="shared" si="118"/>
        <v>6.9780899999999999</v>
      </c>
      <c r="L952" s="38">
        <f t="shared" si="126"/>
        <v>6.798</v>
      </c>
      <c r="M952" s="4">
        <v>3.75</v>
      </c>
      <c r="N952" s="4">
        <v>3</v>
      </c>
      <c r="O952" s="4">
        <v>4.8000000000000001E-2</v>
      </c>
      <c r="P952" s="4"/>
      <c r="Q952" s="4">
        <f t="shared" si="120"/>
        <v>56.728000000000002</v>
      </c>
      <c r="R952" s="4">
        <f t="shared" si="121"/>
        <v>0.18009</v>
      </c>
      <c r="S952" s="4"/>
      <c r="T952" s="4">
        <f t="shared" si="124"/>
        <v>0.18009</v>
      </c>
      <c r="U952" s="31"/>
    </row>
    <row r="953" spans="1:21" x14ac:dyDescent="0.15">
      <c r="A953" s="31">
        <v>39</v>
      </c>
      <c r="B953" s="16" t="s">
        <v>282</v>
      </c>
      <c r="C953" s="1" t="s">
        <v>1033</v>
      </c>
      <c r="D953" s="1">
        <v>7</v>
      </c>
      <c r="E953" s="1">
        <v>0.19370000000000001</v>
      </c>
      <c r="F953" s="1">
        <v>63.08</v>
      </c>
      <c r="G953" s="2">
        <f t="shared" si="123"/>
        <v>2067.1999999999998</v>
      </c>
      <c r="H953" s="4">
        <v>1979.7</v>
      </c>
      <c r="I953" s="4">
        <v>0</v>
      </c>
      <c r="J953" s="4">
        <v>87.5</v>
      </c>
      <c r="K953" s="4">
        <f t="shared" si="118"/>
        <v>7.0047199999999998</v>
      </c>
      <c r="L953" s="38">
        <f t="shared" si="126"/>
        <v>6.798</v>
      </c>
      <c r="M953" s="4">
        <v>3.75</v>
      </c>
      <c r="N953" s="4">
        <v>3</v>
      </c>
      <c r="O953" s="4">
        <v>4.8000000000000001E-2</v>
      </c>
      <c r="P953" s="4"/>
      <c r="Q953" s="4">
        <f t="shared" si="120"/>
        <v>69.878</v>
      </c>
      <c r="R953" s="4">
        <f t="shared" si="121"/>
        <v>0.20671999999999999</v>
      </c>
      <c r="S953" s="4"/>
      <c r="T953" s="4">
        <f t="shared" si="124"/>
        <v>0.20671999999999999</v>
      </c>
      <c r="U953" s="31"/>
    </row>
    <row r="954" spans="1:21" x14ac:dyDescent="0.15">
      <c r="A954" s="31">
        <v>40</v>
      </c>
      <c r="B954" s="16" t="s">
        <v>282</v>
      </c>
      <c r="C954" s="1" t="s">
        <v>825</v>
      </c>
      <c r="D954" s="1">
        <v>16</v>
      </c>
      <c r="E954" s="1">
        <v>0.32050000000000001</v>
      </c>
      <c r="F954" s="1">
        <v>22.42</v>
      </c>
      <c r="G954" s="2">
        <f t="shared" si="123"/>
        <v>3746.4</v>
      </c>
      <c r="H954" s="4">
        <v>3279.5</v>
      </c>
      <c r="I954" s="4">
        <v>267</v>
      </c>
      <c r="J954" s="4">
        <v>199.9</v>
      </c>
      <c r="K954" s="4">
        <f t="shared" si="118"/>
        <v>7.9219200000000001</v>
      </c>
      <c r="L954" s="38">
        <f t="shared" si="126"/>
        <v>6.798</v>
      </c>
      <c r="M954" s="4">
        <v>3.75</v>
      </c>
      <c r="N954" s="4">
        <v>3</v>
      </c>
      <c r="O954" s="4">
        <v>4.8000000000000001E-2</v>
      </c>
      <c r="P954" s="4"/>
      <c r="Q954" s="4">
        <f t="shared" si="120"/>
        <v>29.218</v>
      </c>
      <c r="R954" s="4">
        <f t="shared" si="121"/>
        <v>1.12392</v>
      </c>
      <c r="S954" s="4">
        <f t="shared" si="125"/>
        <v>1.12392</v>
      </c>
      <c r="T954" s="4"/>
      <c r="U954" s="31"/>
    </row>
    <row r="955" spans="1:21" x14ac:dyDescent="0.15">
      <c r="A955" s="31">
        <v>41</v>
      </c>
      <c r="B955" s="16" t="s">
        <v>282</v>
      </c>
      <c r="C955" s="1" t="s">
        <v>283</v>
      </c>
      <c r="D955" s="1">
        <v>7</v>
      </c>
      <c r="E955" s="1">
        <v>0.15640000000000001</v>
      </c>
      <c r="F955" s="1">
        <v>14.62</v>
      </c>
      <c r="G955" s="2">
        <f t="shared" si="123"/>
        <v>2211.4</v>
      </c>
      <c r="H955" s="4">
        <v>1733</v>
      </c>
      <c r="I955" s="4">
        <v>292.5</v>
      </c>
      <c r="J955" s="4">
        <v>185.9</v>
      </c>
      <c r="K955" s="4">
        <f t="shared" si="118"/>
        <v>7.4614200000000004</v>
      </c>
      <c r="L955" s="38">
        <f t="shared" si="126"/>
        <v>6.798</v>
      </c>
      <c r="M955" s="4">
        <v>3.75</v>
      </c>
      <c r="N955" s="4">
        <v>3</v>
      </c>
      <c r="O955" s="4">
        <v>4.8000000000000001E-2</v>
      </c>
      <c r="P955" s="4"/>
      <c r="Q955" s="4">
        <f t="shared" si="120"/>
        <v>21.417999999999999</v>
      </c>
      <c r="R955" s="4">
        <f t="shared" si="121"/>
        <v>0.66342000000000001</v>
      </c>
      <c r="S955" s="4">
        <f t="shared" si="125"/>
        <v>0.66342000000000001</v>
      </c>
      <c r="T955" s="4"/>
      <c r="U955" s="31"/>
    </row>
    <row r="956" spans="1:21" x14ac:dyDescent="0.15">
      <c r="A956" s="31">
        <v>42</v>
      </c>
      <c r="B956" s="16" t="s">
        <v>282</v>
      </c>
      <c r="C956" s="1" t="s">
        <v>1034</v>
      </c>
      <c r="D956" s="1">
        <v>8</v>
      </c>
      <c r="E956" s="1">
        <v>0.1961</v>
      </c>
      <c r="F956" s="1">
        <v>28.6</v>
      </c>
      <c r="G956" s="2">
        <f t="shared" si="123"/>
        <v>3347.4</v>
      </c>
      <c r="H956" s="4">
        <v>3030</v>
      </c>
      <c r="I956" s="4">
        <v>277.5</v>
      </c>
      <c r="J956" s="4">
        <v>39.9</v>
      </c>
      <c r="K956" s="4">
        <f t="shared" si="118"/>
        <v>7.8022200000000002</v>
      </c>
      <c r="L956" s="38">
        <f t="shared" si="126"/>
        <v>6.798</v>
      </c>
      <c r="M956" s="4">
        <v>3.75</v>
      </c>
      <c r="N956" s="4">
        <v>3</v>
      </c>
      <c r="O956" s="4">
        <v>4.8000000000000001E-2</v>
      </c>
      <c r="P956" s="4"/>
      <c r="Q956" s="4">
        <f t="shared" si="120"/>
        <v>35.398000000000003</v>
      </c>
      <c r="R956" s="4">
        <f t="shared" si="121"/>
        <v>1.0042199999999999</v>
      </c>
      <c r="S956" s="4">
        <f t="shared" si="125"/>
        <v>1.0042199999999999</v>
      </c>
      <c r="T956" s="4"/>
      <c r="U956" s="31"/>
    </row>
    <row r="957" spans="1:21" x14ac:dyDescent="0.15">
      <c r="A957" s="31">
        <v>43</v>
      </c>
      <c r="B957" s="16" t="s">
        <v>282</v>
      </c>
      <c r="C957" s="1" t="s">
        <v>1035</v>
      </c>
      <c r="D957" s="1">
        <v>7</v>
      </c>
      <c r="E957" s="1">
        <v>0.23499999999999999</v>
      </c>
      <c r="F957" s="1">
        <v>99.17</v>
      </c>
      <c r="G957" s="2">
        <f t="shared" si="123"/>
        <v>3631.4</v>
      </c>
      <c r="H957" s="4">
        <v>3265</v>
      </c>
      <c r="I957" s="4">
        <v>256.5</v>
      </c>
      <c r="J957" s="4">
        <v>109.9</v>
      </c>
      <c r="K957" s="4">
        <f t="shared" si="118"/>
        <v>7.1611399999999996</v>
      </c>
      <c r="L957" s="38">
        <f t="shared" si="126"/>
        <v>6.798</v>
      </c>
      <c r="M957" s="4">
        <v>3.75</v>
      </c>
      <c r="N957" s="4">
        <v>3</v>
      </c>
      <c r="O957" s="4">
        <v>4.8000000000000001E-2</v>
      </c>
      <c r="P957" s="4"/>
      <c r="Q957" s="4">
        <f t="shared" si="120"/>
        <v>105.968</v>
      </c>
      <c r="R957" s="4">
        <f t="shared" si="121"/>
        <v>0.36314000000000002</v>
      </c>
      <c r="S957" s="4"/>
      <c r="T957" s="4">
        <f t="shared" si="124"/>
        <v>0.36314000000000002</v>
      </c>
      <c r="U957" s="31"/>
    </row>
    <row r="958" spans="1:21" x14ac:dyDescent="0.15">
      <c r="A958" s="31">
        <v>44</v>
      </c>
      <c r="B958" s="16" t="s">
        <v>282</v>
      </c>
      <c r="C958" s="1" t="s">
        <v>366</v>
      </c>
      <c r="D958" s="1">
        <v>15</v>
      </c>
      <c r="E958" s="1">
        <v>0.19189999999999999</v>
      </c>
      <c r="F958" s="1">
        <v>18.850000000000001</v>
      </c>
      <c r="G958" s="2">
        <f t="shared" si="123"/>
        <v>1680.4</v>
      </c>
      <c r="H958" s="4">
        <v>1563</v>
      </c>
      <c r="I958" s="4">
        <v>82.5</v>
      </c>
      <c r="J958" s="4">
        <v>34.9</v>
      </c>
      <c r="K958" s="4">
        <f t="shared" si="118"/>
        <v>7.3021200000000004</v>
      </c>
      <c r="L958" s="38">
        <f t="shared" si="126"/>
        <v>6.798</v>
      </c>
      <c r="M958" s="4">
        <v>3.75</v>
      </c>
      <c r="N958" s="4">
        <v>3</v>
      </c>
      <c r="O958" s="4">
        <v>4.8000000000000001E-2</v>
      </c>
      <c r="P958" s="4"/>
      <c r="Q958" s="4">
        <f t="shared" si="120"/>
        <v>25.648</v>
      </c>
      <c r="R958" s="4">
        <f t="shared" si="121"/>
        <v>0.50412000000000001</v>
      </c>
      <c r="S958" s="4">
        <f t="shared" si="125"/>
        <v>0.50412000000000001</v>
      </c>
      <c r="T958" s="4"/>
      <c r="U958" s="31"/>
    </row>
    <row r="959" spans="1:21" x14ac:dyDescent="0.15">
      <c r="A959" s="31">
        <v>45</v>
      </c>
      <c r="B959" s="16" t="s">
        <v>282</v>
      </c>
      <c r="C959" s="1" t="s">
        <v>1036</v>
      </c>
      <c r="D959" s="1">
        <v>12</v>
      </c>
      <c r="E959" s="1">
        <v>0.24729999999999999</v>
      </c>
      <c r="F959" s="1">
        <v>182.27</v>
      </c>
      <c r="G959" s="2">
        <f t="shared" si="123"/>
        <v>2400.4</v>
      </c>
      <c r="H959" s="4">
        <v>2173.5</v>
      </c>
      <c r="I959" s="4">
        <v>162</v>
      </c>
      <c r="J959" s="4">
        <v>64.900000000000006</v>
      </c>
      <c r="K959" s="4">
        <f t="shared" si="118"/>
        <v>7.0380399999999996</v>
      </c>
      <c r="L959" s="38">
        <f t="shared" si="126"/>
        <v>6.798</v>
      </c>
      <c r="M959" s="4">
        <v>3.75</v>
      </c>
      <c r="N959" s="4">
        <v>3</v>
      </c>
      <c r="O959" s="4">
        <v>4.8000000000000001E-2</v>
      </c>
      <c r="P959" s="4"/>
      <c r="Q959" s="4">
        <f t="shared" si="120"/>
        <v>189.06800000000001</v>
      </c>
      <c r="R959" s="4">
        <f t="shared" si="121"/>
        <v>0.24004</v>
      </c>
      <c r="S959" s="4"/>
      <c r="T959" s="4">
        <f t="shared" si="124"/>
        <v>0.24004</v>
      </c>
      <c r="U959" s="31"/>
    </row>
    <row r="960" spans="1:21" x14ac:dyDescent="0.15">
      <c r="A960" s="31">
        <v>46</v>
      </c>
      <c r="B960" s="16" t="s">
        <v>282</v>
      </c>
      <c r="C960" s="1" t="s">
        <v>1037</v>
      </c>
      <c r="D960" s="1">
        <v>14</v>
      </c>
      <c r="E960" s="1">
        <v>0.32579999999999998</v>
      </c>
      <c r="F960" s="1">
        <v>41.16</v>
      </c>
      <c r="G960" s="2">
        <f t="shared" si="123"/>
        <v>4705.3999999999996</v>
      </c>
      <c r="H960" s="4">
        <v>4350</v>
      </c>
      <c r="I960" s="4">
        <v>205.5</v>
      </c>
      <c r="J960" s="4">
        <v>149.9</v>
      </c>
      <c r="K960" s="4">
        <f t="shared" si="118"/>
        <v>8.2096199999999993</v>
      </c>
      <c r="L960" s="38">
        <f t="shared" si="126"/>
        <v>6.798</v>
      </c>
      <c r="M960" s="4">
        <v>3.75</v>
      </c>
      <c r="N960" s="4">
        <v>3</v>
      </c>
      <c r="O960" s="4">
        <v>4.8000000000000001E-2</v>
      </c>
      <c r="P960" s="4"/>
      <c r="Q960" s="4">
        <f t="shared" si="120"/>
        <v>47.957999999999998</v>
      </c>
      <c r="R960" s="4">
        <f t="shared" si="121"/>
        <v>1.4116200000000001</v>
      </c>
      <c r="S960" s="4">
        <f t="shared" si="125"/>
        <v>1.4116200000000001</v>
      </c>
      <c r="T960" s="4"/>
      <c r="U960" s="31"/>
    </row>
    <row r="961" spans="1:21" x14ac:dyDescent="0.15">
      <c r="A961" s="31">
        <v>47</v>
      </c>
      <c r="B961" s="16" t="s">
        <v>282</v>
      </c>
      <c r="C961" s="1" t="s">
        <v>1038</v>
      </c>
      <c r="D961" s="1">
        <v>7</v>
      </c>
      <c r="E961" s="1">
        <v>0.2848</v>
      </c>
      <c r="F961" s="1">
        <v>21.45</v>
      </c>
      <c r="G961" s="2">
        <f t="shared" si="123"/>
        <v>2252.4</v>
      </c>
      <c r="H961" s="4">
        <v>2001</v>
      </c>
      <c r="I961" s="4">
        <v>136.5</v>
      </c>
      <c r="J961" s="4">
        <v>114.9</v>
      </c>
      <c r="K961" s="4">
        <f t="shared" si="118"/>
        <v>7.4737200000000001</v>
      </c>
      <c r="L961" s="38">
        <f t="shared" si="126"/>
        <v>6.798</v>
      </c>
      <c r="M961" s="4">
        <v>3.75</v>
      </c>
      <c r="N961" s="4">
        <v>3</v>
      </c>
      <c r="O961" s="4">
        <v>4.8000000000000001E-2</v>
      </c>
      <c r="P961" s="4"/>
      <c r="Q961" s="4">
        <f t="shared" si="120"/>
        <v>28.248000000000001</v>
      </c>
      <c r="R961" s="4">
        <f t="shared" si="121"/>
        <v>0.67571999999999999</v>
      </c>
      <c r="S961" s="4">
        <f t="shared" si="125"/>
        <v>0.67571999999999999</v>
      </c>
      <c r="T961" s="4"/>
      <c r="U961" s="31"/>
    </row>
    <row r="962" spans="1:21" x14ac:dyDescent="0.15">
      <c r="A962" s="31">
        <v>48</v>
      </c>
      <c r="B962" s="16" t="s">
        <v>282</v>
      </c>
      <c r="C962" s="1" t="s">
        <v>1039</v>
      </c>
      <c r="D962" s="1">
        <v>11</v>
      </c>
      <c r="E962" s="1">
        <v>0.28149999999999997</v>
      </c>
      <c r="F962" s="1">
        <v>77.39</v>
      </c>
      <c r="G962" s="2">
        <f t="shared" si="123"/>
        <v>2738.9</v>
      </c>
      <c r="H962" s="4">
        <v>2577</v>
      </c>
      <c r="I962" s="4">
        <v>0</v>
      </c>
      <c r="J962" s="4">
        <v>161.9</v>
      </c>
      <c r="K962" s="4">
        <f t="shared" si="118"/>
        <v>7.0718899999999998</v>
      </c>
      <c r="L962" s="38">
        <f t="shared" si="126"/>
        <v>6.798</v>
      </c>
      <c r="M962" s="4">
        <v>3.75</v>
      </c>
      <c r="N962" s="4">
        <v>3</v>
      </c>
      <c r="O962" s="4">
        <v>4.8000000000000001E-2</v>
      </c>
      <c r="P962" s="4"/>
      <c r="Q962" s="4">
        <f t="shared" si="120"/>
        <v>84.188000000000002</v>
      </c>
      <c r="R962" s="4">
        <f t="shared" si="121"/>
        <v>0.27389000000000002</v>
      </c>
      <c r="S962" s="4"/>
      <c r="T962" s="4">
        <f t="shared" si="124"/>
        <v>0.27389000000000002</v>
      </c>
      <c r="U962" s="31"/>
    </row>
    <row r="963" spans="1:21" x14ac:dyDescent="0.15">
      <c r="A963" s="31">
        <v>49</v>
      </c>
      <c r="B963" s="16" t="s">
        <v>282</v>
      </c>
      <c r="C963" s="1" t="s">
        <v>726</v>
      </c>
      <c r="D963" s="1">
        <v>13</v>
      </c>
      <c r="E963" s="1">
        <v>0.3034</v>
      </c>
      <c r="F963" s="1">
        <v>52.06</v>
      </c>
      <c r="G963" s="2">
        <f t="shared" si="123"/>
        <v>3413.9</v>
      </c>
      <c r="H963" s="4">
        <v>3187</v>
      </c>
      <c r="I963" s="4">
        <v>102</v>
      </c>
      <c r="J963" s="4">
        <v>124.9</v>
      </c>
      <c r="K963" s="4">
        <f t="shared" si="118"/>
        <v>7.1393899999999997</v>
      </c>
      <c r="L963" s="38">
        <f t="shared" si="126"/>
        <v>6.798</v>
      </c>
      <c r="M963" s="4">
        <v>3.75</v>
      </c>
      <c r="N963" s="4">
        <v>3</v>
      </c>
      <c r="O963" s="4">
        <v>4.8000000000000001E-2</v>
      </c>
      <c r="P963" s="4"/>
      <c r="Q963" s="4">
        <f t="shared" si="120"/>
        <v>58.857999999999997</v>
      </c>
      <c r="R963" s="4">
        <f t="shared" si="121"/>
        <v>0.34139000000000003</v>
      </c>
      <c r="S963" s="4"/>
      <c r="T963" s="4">
        <f t="shared" si="124"/>
        <v>0.34139000000000003</v>
      </c>
      <c r="U963" s="31"/>
    </row>
    <row r="964" spans="1:21" x14ac:dyDescent="0.15">
      <c r="A964" s="31">
        <v>50</v>
      </c>
      <c r="B964" s="16" t="s">
        <v>282</v>
      </c>
      <c r="C964" s="1" t="s">
        <v>1040</v>
      </c>
      <c r="D964" s="1">
        <v>18</v>
      </c>
      <c r="E964" s="1">
        <v>0.25469999999999998</v>
      </c>
      <c r="F964" s="1">
        <v>52.82</v>
      </c>
      <c r="G964" s="2">
        <f t="shared" si="123"/>
        <v>2023</v>
      </c>
      <c r="H964" s="4">
        <v>1939</v>
      </c>
      <c r="I964" s="4">
        <v>84</v>
      </c>
      <c r="J964" s="4">
        <v>0</v>
      </c>
      <c r="K964" s="4">
        <f t="shared" si="118"/>
        <v>7.0003000000000002</v>
      </c>
      <c r="L964" s="38">
        <f t="shared" si="126"/>
        <v>6.798</v>
      </c>
      <c r="M964" s="4">
        <v>3.75</v>
      </c>
      <c r="N964" s="4">
        <v>3</v>
      </c>
      <c r="O964" s="4">
        <v>4.8000000000000001E-2</v>
      </c>
      <c r="P964" s="4"/>
      <c r="Q964" s="4">
        <f t="shared" si="120"/>
        <v>59.618000000000002</v>
      </c>
      <c r="R964" s="4">
        <f t="shared" si="121"/>
        <v>0.20230000000000001</v>
      </c>
      <c r="S964" s="4"/>
      <c r="T964" s="4">
        <f t="shared" si="124"/>
        <v>0.20230000000000001</v>
      </c>
      <c r="U964" s="31"/>
    </row>
    <row r="965" spans="1:21" x14ac:dyDescent="0.15">
      <c r="A965" s="31">
        <v>51</v>
      </c>
      <c r="B965" s="16" t="s">
        <v>282</v>
      </c>
      <c r="C965" s="1" t="s">
        <v>1041</v>
      </c>
      <c r="D965" s="1">
        <v>12</v>
      </c>
      <c r="E965" s="1">
        <v>0.28820000000000001</v>
      </c>
      <c r="F965" s="1">
        <v>137.86000000000001</v>
      </c>
      <c r="G965" s="2">
        <f t="shared" si="123"/>
        <v>2925.9</v>
      </c>
      <c r="H965" s="4">
        <v>2849</v>
      </c>
      <c r="I965" s="4">
        <v>0</v>
      </c>
      <c r="J965" s="4">
        <v>76.900000000000006</v>
      </c>
      <c r="K965" s="4">
        <f t="shared" si="118"/>
        <v>7.0905899999999997</v>
      </c>
      <c r="L965" s="38">
        <f t="shared" si="126"/>
        <v>6.798</v>
      </c>
      <c r="M965" s="4">
        <v>3.75</v>
      </c>
      <c r="N965" s="4">
        <v>3</v>
      </c>
      <c r="O965" s="4">
        <v>4.8000000000000001E-2</v>
      </c>
      <c r="P965" s="4"/>
      <c r="Q965" s="4">
        <f t="shared" si="120"/>
        <v>144.65799999999999</v>
      </c>
      <c r="R965" s="4">
        <f t="shared" si="121"/>
        <v>0.29259000000000002</v>
      </c>
      <c r="S965" s="4"/>
      <c r="T965" s="4">
        <f t="shared" si="124"/>
        <v>0.29259000000000002</v>
      </c>
      <c r="U965" s="31"/>
    </row>
    <row r="966" spans="1:21" x14ac:dyDescent="0.15">
      <c r="A966" s="31">
        <v>52</v>
      </c>
      <c r="B966" s="16" t="s">
        <v>282</v>
      </c>
      <c r="C966" s="1" t="s">
        <v>1042</v>
      </c>
      <c r="D966" s="1">
        <v>10</v>
      </c>
      <c r="E966" s="1">
        <v>0.22259999999999999</v>
      </c>
      <c r="F966" s="1">
        <v>47.32</v>
      </c>
      <c r="G966" s="2">
        <f t="shared" si="123"/>
        <v>2102.9</v>
      </c>
      <c r="H966" s="4">
        <v>2033</v>
      </c>
      <c r="I966" s="4">
        <v>0</v>
      </c>
      <c r="J966" s="4">
        <v>69.900000000000006</v>
      </c>
      <c r="K966" s="4">
        <f t="shared" si="118"/>
        <v>7.0082899999999997</v>
      </c>
      <c r="L966" s="38">
        <f t="shared" si="126"/>
        <v>6.798</v>
      </c>
      <c r="M966" s="4">
        <v>3.75</v>
      </c>
      <c r="N966" s="4">
        <v>3</v>
      </c>
      <c r="O966" s="4">
        <v>4.8000000000000001E-2</v>
      </c>
      <c r="P966" s="4"/>
      <c r="Q966" s="4">
        <f t="shared" si="120"/>
        <v>54.118000000000002</v>
      </c>
      <c r="R966" s="4">
        <f t="shared" si="121"/>
        <v>0.21029</v>
      </c>
      <c r="S966" s="4"/>
      <c r="T966" s="4">
        <f t="shared" si="124"/>
        <v>0.21029</v>
      </c>
      <c r="U966" s="31"/>
    </row>
    <row r="967" spans="1:21" x14ac:dyDescent="0.15">
      <c r="A967" s="31">
        <v>53</v>
      </c>
      <c r="B967" s="16" t="s">
        <v>282</v>
      </c>
      <c r="C967" s="1" t="s">
        <v>1043</v>
      </c>
      <c r="D967" s="1">
        <v>17</v>
      </c>
      <c r="E967" s="1">
        <v>0.2666</v>
      </c>
      <c r="F967" s="1">
        <v>345.38</v>
      </c>
      <c r="G967" s="2">
        <f t="shared" si="123"/>
        <v>2207</v>
      </c>
      <c r="H967" s="4">
        <v>2207</v>
      </c>
      <c r="I967" s="4">
        <v>0</v>
      </c>
      <c r="J967" s="4">
        <v>0</v>
      </c>
      <c r="K967" s="4">
        <f t="shared" si="118"/>
        <v>7.0186999999999999</v>
      </c>
      <c r="L967" s="38">
        <f t="shared" si="126"/>
        <v>6.798</v>
      </c>
      <c r="M967" s="4">
        <v>3.75</v>
      </c>
      <c r="N967" s="4">
        <v>3</v>
      </c>
      <c r="O967" s="4">
        <v>4.8000000000000001E-2</v>
      </c>
      <c r="P967" s="4"/>
      <c r="Q967" s="4">
        <f t="shared" si="120"/>
        <v>352.178</v>
      </c>
      <c r="R967" s="4">
        <f t="shared" si="121"/>
        <v>0.22070000000000001</v>
      </c>
      <c r="S967" s="4"/>
      <c r="T967" s="4">
        <f t="shared" si="124"/>
        <v>0.22070000000000001</v>
      </c>
      <c r="U967" s="31"/>
    </row>
    <row r="968" spans="1:21" x14ac:dyDescent="0.15">
      <c r="A968" s="31">
        <v>54</v>
      </c>
      <c r="B968" s="16" t="s">
        <v>282</v>
      </c>
      <c r="C968" s="1" t="s">
        <v>1044</v>
      </c>
      <c r="D968" s="1">
        <v>8</v>
      </c>
      <c r="E968" s="1">
        <v>0.34960000000000002</v>
      </c>
      <c r="F968" s="1">
        <v>72.05</v>
      </c>
      <c r="G968" s="2">
        <f t="shared" si="123"/>
        <v>2513.9</v>
      </c>
      <c r="H968" s="4">
        <v>2464</v>
      </c>
      <c r="I968" s="4">
        <v>0</v>
      </c>
      <c r="J968" s="4">
        <v>49.9</v>
      </c>
      <c r="K968" s="4">
        <f t="shared" si="118"/>
        <v>7.0493899999999998</v>
      </c>
      <c r="L968" s="38">
        <f t="shared" si="126"/>
        <v>6.798</v>
      </c>
      <c r="M968" s="4">
        <v>3.75</v>
      </c>
      <c r="N968" s="4">
        <v>3</v>
      </c>
      <c r="O968" s="4">
        <v>4.8000000000000001E-2</v>
      </c>
      <c r="P968" s="4"/>
      <c r="Q968" s="4">
        <f t="shared" si="120"/>
        <v>78.847999999999999</v>
      </c>
      <c r="R968" s="4">
        <f t="shared" si="121"/>
        <v>0.25139</v>
      </c>
      <c r="S968" s="4"/>
      <c r="T968" s="4">
        <f t="shared" si="124"/>
        <v>0.25139</v>
      </c>
      <c r="U968" s="31"/>
    </row>
    <row r="969" spans="1:21" x14ac:dyDescent="0.15">
      <c r="A969" s="31">
        <v>55</v>
      </c>
      <c r="B969" s="16" t="s">
        <v>282</v>
      </c>
      <c r="C969" s="1" t="s">
        <v>1045</v>
      </c>
      <c r="D969" s="1">
        <v>14</v>
      </c>
      <c r="E969" s="1">
        <v>0.38350000000000001</v>
      </c>
      <c r="F969" s="1">
        <v>200.1</v>
      </c>
      <c r="G969" s="2">
        <f t="shared" si="123"/>
        <v>3018.4</v>
      </c>
      <c r="H969" s="4">
        <v>2633</v>
      </c>
      <c r="I969" s="4">
        <v>102</v>
      </c>
      <c r="J969" s="4">
        <v>283.39999999999998</v>
      </c>
      <c r="K969" s="4">
        <f t="shared" si="118"/>
        <v>7.0998400000000004</v>
      </c>
      <c r="L969" s="38">
        <f t="shared" si="126"/>
        <v>6.798</v>
      </c>
      <c r="M969" s="4">
        <v>3.75</v>
      </c>
      <c r="N969" s="4">
        <v>3</v>
      </c>
      <c r="O969" s="4">
        <v>4.8000000000000001E-2</v>
      </c>
      <c r="P969" s="4"/>
      <c r="Q969" s="4">
        <f t="shared" si="120"/>
        <v>206.898</v>
      </c>
      <c r="R969" s="4">
        <f t="shared" si="121"/>
        <v>0.30184</v>
      </c>
      <c r="S969" s="4"/>
      <c r="T969" s="4">
        <f t="shared" si="124"/>
        <v>0.30184</v>
      </c>
      <c r="U969" s="31"/>
    </row>
    <row r="970" spans="1:21" x14ac:dyDescent="0.15">
      <c r="A970" s="31">
        <v>56</v>
      </c>
      <c r="B970" s="16" t="s">
        <v>282</v>
      </c>
      <c r="C970" s="1" t="s">
        <v>1046</v>
      </c>
      <c r="D970" s="1">
        <v>10</v>
      </c>
      <c r="E970" s="1">
        <v>0.2893</v>
      </c>
      <c r="F970" s="1">
        <v>28.73</v>
      </c>
      <c r="G970" s="2">
        <f t="shared" si="123"/>
        <v>2431.6</v>
      </c>
      <c r="H970" s="4">
        <v>2044.7</v>
      </c>
      <c r="I970" s="4">
        <v>342</v>
      </c>
      <c r="J970" s="4">
        <v>44.9</v>
      </c>
      <c r="K970" s="4">
        <f t="shared" ref="K970:K1033" si="127">+L970+P970+R970</f>
        <v>7.5274799999999997</v>
      </c>
      <c r="L970" s="38">
        <f t="shared" si="126"/>
        <v>6.798</v>
      </c>
      <c r="M970" s="4">
        <v>3.75</v>
      </c>
      <c r="N970" s="4">
        <v>3</v>
      </c>
      <c r="O970" s="4">
        <v>4.8000000000000001E-2</v>
      </c>
      <c r="P970" s="4"/>
      <c r="Q970" s="4">
        <f t="shared" ref="Q970:Q1033" si="128">+L970+P970+F970</f>
        <v>35.527999999999999</v>
      </c>
      <c r="R970" s="4">
        <f t="shared" ref="R970:R1033" si="129">+S970+T970</f>
        <v>0.72948000000000002</v>
      </c>
      <c r="S970" s="4">
        <f t="shared" si="125"/>
        <v>0.72948000000000002</v>
      </c>
      <c r="T970" s="4"/>
      <c r="U970" s="31"/>
    </row>
    <row r="971" spans="1:21" x14ac:dyDescent="0.15">
      <c r="A971" s="31">
        <v>57</v>
      </c>
      <c r="B971" s="16" t="s">
        <v>282</v>
      </c>
      <c r="C971" s="1" t="s">
        <v>1047</v>
      </c>
      <c r="D971" s="1">
        <v>11</v>
      </c>
      <c r="E971" s="1">
        <v>0.35620000000000002</v>
      </c>
      <c r="F971" s="1">
        <v>22.75</v>
      </c>
      <c r="G971" s="2">
        <f t="shared" si="123"/>
        <v>2790.9</v>
      </c>
      <c r="H971" s="4">
        <v>2686</v>
      </c>
      <c r="I971" s="4">
        <v>0</v>
      </c>
      <c r="J971" s="4">
        <v>104.9</v>
      </c>
      <c r="K971" s="4">
        <f t="shared" si="127"/>
        <v>7.6352700000000002</v>
      </c>
      <c r="L971" s="38">
        <f t="shared" si="126"/>
        <v>6.798</v>
      </c>
      <c r="M971" s="4">
        <v>3.75</v>
      </c>
      <c r="N971" s="4">
        <v>3</v>
      </c>
      <c r="O971" s="4">
        <v>4.8000000000000001E-2</v>
      </c>
      <c r="P971" s="4"/>
      <c r="Q971" s="4">
        <f t="shared" si="128"/>
        <v>29.547999999999998</v>
      </c>
      <c r="R971" s="4">
        <f t="shared" si="129"/>
        <v>0.83726999999999996</v>
      </c>
      <c r="S971" s="4">
        <f t="shared" si="125"/>
        <v>0.83726999999999996</v>
      </c>
      <c r="T971" s="4"/>
      <c r="U971" s="31"/>
    </row>
    <row r="972" spans="1:21" x14ac:dyDescent="0.15">
      <c r="A972" s="31">
        <v>58</v>
      </c>
      <c r="B972" s="16" t="s">
        <v>282</v>
      </c>
      <c r="C972" s="1" t="s">
        <v>1048</v>
      </c>
      <c r="D972" s="1">
        <v>7</v>
      </c>
      <c r="E972" s="1">
        <v>0.32200000000000001</v>
      </c>
      <c r="F972" s="1">
        <v>236.49</v>
      </c>
      <c r="G972" s="2">
        <f t="shared" si="123"/>
        <v>2910.6</v>
      </c>
      <c r="H972" s="4">
        <v>2355.6</v>
      </c>
      <c r="I972" s="4">
        <v>51</v>
      </c>
      <c r="J972" s="4">
        <v>504</v>
      </c>
      <c r="K972" s="4">
        <f t="shared" si="127"/>
        <v>7.0890599999999999</v>
      </c>
      <c r="L972" s="38">
        <f t="shared" si="126"/>
        <v>6.798</v>
      </c>
      <c r="M972" s="4">
        <v>3.75</v>
      </c>
      <c r="N972" s="4">
        <v>3</v>
      </c>
      <c r="O972" s="4">
        <v>4.8000000000000001E-2</v>
      </c>
      <c r="P972" s="4"/>
      <c r="Q972" s="4">
        <f t="shared" si="128"/>
        <v>243.28800000000001</v>
      </c>
      <c r="R972" s="4">
        <f t="shared" si="129"/>
        <v>0.29105999999999999</v>
      </c>
      <c r="S972" s="4"/>
      <c r="T972" s="4">
        <f t="shared" ref="T972:T1033" si="130">0.0001*G972</f>
        <v>0.29105999999999999</v>
      </c>
      <c r="U972" s="31"/>
    </row>
    <row r="973" spans="1:21" x14ac:dyDescent="0.15">
      <c r="A973" s="31">
        <v>59</v>
      </c>
      <c r="B973" s="16" t="s">
        <v>195</v>
      </c>
      <c r="C973" s="1" t="s">
        <v>40</v>
      </c>
      <c r="D973" s="1">
        <v>5</v>
      </c>
      <c r="E973" s="1">
        <v>0.35560000000000003</v>
      </c>
      <c r="F973" s="1">
        <v>5.17</v>
      </c>
      <c r="G973" s="2">
        <f t="shared" si="123"/>
        <v>3800</v>
      </c>
      <c r="H973" s="3">
        <v>3800</v>
      </c>
      <c r="I973" s="4">
        <v>0</v>
      </c>
      <c r="J973" s="3">
        <v>0</v>
      </c>
      <c r="K973" s="3">
        <f t="shared" si="127"/>
        <v>15.97</v>
      </c>
      <c r="L973" s="38">
        <f t="shared" si="126"/>
        <v>6.798</v>
      </c>
      <c r="M973" s="4">
        <v>3.75</v>
      </c>
      <c r="N973" s="4">
        <v>3</v>
      </c>
      <c r="O973" s="4">
        <v>4.8000000000000001E-2</v>
      </c>
      <c r="P973" s="4">
        <f t="shared" ref="P973:P1021" si="131">20-F973-L973</f>
        <v>8.032</v>
      </c>
      <c r="Q973" s="4">
        <f t="shared" si="128"/>
        <v>20</v>
      </c>
      <c r="R973" s="4">
        <f t="shared" si="129"/>
        <v>1.1399999999999999</v>
      </c>
      <c r="S973" s="4">
        <f t="shared" si="125"/>
        <v>1.1399999999999999</v>
      </c>
      <c r="T973" s="4"/>
      <c r="U973" s="31"/>
    </row>
    <row r="974" spans="1:21" x14ac:dyDescent="0.15">
      <c r="A974" s="31">
        <v>60</v>
      </c>
      <c r="B974" s="16" t="s">
        <v>195</v>
      </c>
      <c r="C974" s="1" t="s">
        <v>211</v>
      </c>
      <c r="D974" s="1">
        <v>5</v>
      </c>
      <c r="E974" s="1">
        <v>0.28749999999999998</v>
      </c>
      <c r="F974" s="1">
        <v>6.11</v>
      </c>
      <c r="G974" s="2">
        <f t="shared" si="123"/>
        <v>3360</v>
      </c>
      <c r="H974" s="3">
        <v>3300</v>
      </c>
      <c r="I974" s="4">
        <v>0</v>
      </c>
      <c r="J974" s="3">
        <v>60</v>
      </c>
      <c r="K974" s="3">
        <f t="shared" si="127"/>
        <v>14.898</v>
      </c>
      <c r="L974" s="38">
        <f t="shared" si="126"/>
        <v>6.798</v>
      </c>
      <c r="M974" s="4">
        <v>3.75</v>
      </c>
      <c r="N974" s="4">
        <v>3</v>
      </c>
      <c r="O974" s="4">
        <v>4.8000000000000001E-2</v>
      </c>
      <c r="P974" s="4">
        <f t="shared" si="131"/>
        <v>7.0919999999999996</v>
      </c>
      <c r="Q974" s="4">
        <f t="shared" si="128"/>
        <v>20</v>
      </c>
      <c r="R974" s="4">
        <f t="shared" si="129"/>
        <v>1.008</v>
      </c>
      <c r="S974" s="4">
        <f t="shared" si="125"/>
        <v>1.008</v>
      </c>
      <c r="T974" s="4"/>
      <c r="U974" s="31"/>
    </row>
    <row r="975" spans="1:21" x14ac:dyDescent="0.15">
      <c r="A975" s="31">
        <v>61</v>
      </c>
      <c r="B975" s="16" t="s">
        <v>195</v>
      </c>
      <c r="C975" s="1" t="s">
        <v>205</v>
      </c>
      <c r="D975" s="1">
        <v>15</v>
      </c>
      <c r="E975" s="1">
        <v>0.3523</v>
      </c>
      <c r="F975" s="1">
        <v>5.48</v>
      </c>
      <c r="G975" s="2">
        <f t="shared" si="123"/>
        <v>3600</v>
      </c>
      <c r="H975" s="3">
        <v>3600</v>
      </c>
      <c r="I975" s="4">
        <v>0</v>
      </c>
      <c r="J975" s="3">
        <v>0</v>
      </c>
      <c r="K975" s="3">
        <f t="shared" si="127"/>
        <v>15.6</v>
      </c>
      <c r="L975" s="38">
        <f t="shared" si="126"/>
        <v>6.798</v>
      </c>
      <c r="M975" s="4">
        <v>3.75</v>
      </c>
      <c r="N975" s="4">
        <v>3</v>
      </c>
      <c r="O975" s="4">
        <v>4.8000000000000001E-2</v>
      </c>
      <c r="P975" s="4">
        <f t="shared" si="131"/>
        <v>7.7220000000000004</v>
      </c>
      <c r="Q975" s="4">
        <f t="shared" si="128"/>
        <v>20</v>
      </c>
      <c r="R975" s="4">
        <f t="shared" si="129"/>
        <v>1.08</v>
      </c>
      <c r="S975" s="4">
        <f t="shared" si="125"/>
        <v>1.08</v>
      </c>
      <c r="T975" s="4"/>
      <c r="U975" s="31"/>
    </row>
    <row r="976" spans="1:21" x14ac:dyDescent="0.15">
      <c r="A976" s="31">
        <v>62</v>
      </c>
      <c r="B976" s="16" t="s">
        <v>195</v>
      </c>
      <c r="C976" s="1" t="s">
        <v>210</v>
      </c>
      <c r="D976" s="1">
        <v>8</v>
      </c>
      <c r="E976" s="1">
        <v>0.1762</v>
      </c>
      <c r="F976" s="1">
        <v>5.83</v>
      </c>
      <c r="G976" s="2">
        <f t="shared" si="123"/>
        <v>2300</v>
      </c>
      <c r="H976" s="3">
        <v>2300</v>
      </c>
      <c r="I976" s="4">
        <v>0</v>
      </c>
      <c r="J976" s="3">
        <v>0</v>
      </c>
      <c r="K976" s="3">
        <f t="shared" si="127"/>
        <v>14.86</v>
      </c>
      <c r="L976" s="38">
        <f t="shared" si="126"/>
        <v>6.798</v>
      </c>
      <c r="M976" s="4">
        <v>3.75</v>
      </c>
      <c r="N976" s="4">
        <v>3</v>
      </c>
      <c r="O976" s="4">
        <v>4.8000000000000001E-2</v>
      </c>
      <c r="P976" s="4">
        <f t="shared" si="131"/>
        <v>7.3719999999999999</v>
      </c>
      <c r="Q976" s="4">
        <f t="shared" si="128"/>
        <v>20</v>
      </c>
      <c r="R976" s="4">
        <f t="shared" si="129"/>
        <v>0.69</v>
      </c>
      <c r="S976" s="4">
        <f t="shared" si="125"/>
        <v>0.69</v>
      </c>
      <c r="T976" s="4"/>
      <c r="U976" s="31"/>
    </row>
    <row r="977" spans="1:21" x14ac:dyDescent="0.15">
      <c r="A977" s="31">
        <v>63</v>
      </c>
      <c r="B977" s="16" t="s">
        <v>195</v>
      </c>
      <c r="C977" s="1" t="s">
        <v>196</v>
      </c>
      <c r="D977" s="1">
        <v>10</v>
      </c>
      <c r="E977" s="1">
        <v>0.27510000000000001</v>
      </c>
      <c r="F977" s="1">
        <v>1.73</v>
      </c>
      <c r="G977" s="2">
        <f t="shared" si="123"/>
        <v>3000</v>
      </c>
      <c r="H977" s="3">
        <v>3000</v>
      </c>
      <c r="I977" s="4">
        <v>0</v>
      </c>
      <c r="J977" s="3">
        <v>0</v>
      </c>
      <c r="K977" s="3">
        <f t="shared" si="127"/>
        <v>19.170000000000002</v>
      </c>
      <c r="L977" s="38">
        <f t="shared" si="126"/>
        <v>6.798</v>
      </c>
      <c r="M977" s="4">
        <v>3.75</v>
      </c>
      <c r="N977" s="4">
        <v>3</v>
      </c>
      <c r="O977" s="4">
        <v>4.8000000000000001E-2</v>
      </c>
      <c r="P977" s="4">
        <f t="shared" si="131"/>
        <v>11.472</v>
      </c>
      <c r="Q977" s="4">
        <f t="shared" si="128"/>
        <v>20</v>
      </c>
      <c r="R977" s="4">
        <f t="shared" si="129"/>
        <v>0.9</v>
      </c>
      <c r="S977" s="4">
        <f t="shared" si="125"/>
        <v>0.9</v>
      </c>
      <c r="T977" s="4"/>
      <c r="U977" s="31"/>
    </row>
    <row r="978" spans="1:21" x14ac:dyDescent="0.15">
      <c r="A978" s="31">
        <v>64</v>
      </c>
      <c r="B978" s="16" t="s">
        <v>195</v>
      </c>
      <c r="C978" s="1" t="s">
        <v>202</v>
      </c>
      <c r="D978" s="1">
        <v>6</v>
      </c>
      <c r="E978" s="1">
        <v>0.13020000000000001</v>
      </c>
      <c r="F978" s="1">
        <v>5.0999999999999996</v>
      </c>
      <c r="G978" s="2">
        <f t="shared" si="123"/>
        <v>2200</v>
      </c>
      <c r="H978" s="3">
        <v>2200</v>
      </c>
      <c r="I978" s="4">
        <v>0</v>
      </c>
      <c r="J978" s="3">
        <v>0</v>
      </c>
      <c r="K978" s="3">
        <f t="shared" si="127"/>
        <v>15.56</v>
      </c>
      <c r="L978" s="38">
        <f t="shared" si="126"/>
        <v>6.798</v>
      </c>
      <c r="M978" s="4">
        <v>3.75</v>
      </c>
      <c r="N978" s="4">
        <v>3</v>
      </c>
      <c r="O978" s="4">
        <v>4.8000000000000001E-2</v>
      </c>
      <c r="P978" s="4">
        <f t="shared" si="131"/>
        <v>8.1020000000000003</v>
      </c>
      <c r="Q978" s="4">
        <f t="shared" si="128"/>
        <v>20</v>
      </c>
      <c r="R978" s="4">
        <f t="shared" si="129"/>
        <v>0.66</v>
      </c>
      <c r="S978" s="4">
        <f t="shared" si="125"/>
        <v>0.66</v>
      </c>
      <c r="T978" s="4"/>
      <c r="U978" s="31"/>
    </row>
    <row r="979" spans="1:21" x14ac:dyDescent="0.15">
      <c r="A979" s="31">
        <v>65</v>
      </c>
      <c r="B979" s="16" t="s">
        <v>195</v>
      </c>
      <c r="C979" s="1" t="s">
        <v>197</v>
      </c>
      <c r="D979" s="1">
        <v>13</v>
      </c>
      <c r="E979" s="1">
        <v>0.3125</v>
      </c>
      <c r="F979" s="1">
        <v>1.91</v>
      </c>
      <c r="G979" s="2">
        <f t="shared" ref="G979:G1041" si="132">H979+I979+J979</f>
        <v>4250</v>
      </c>
      <c r="H979" s="3">
        <v>4200</v>
      </c>
      <c r="I979" s="4">
        <v>0</v>
      </c>
      <c r="J979" s="3">
        <v>50</v>
      </c>
      <c r="K979" s="3">
        <f t="shared" si="127"/>
        <v>19.364999999999998</v>
      </c>
      <c r="L979" s="38">
        <f t="shared" si="126"/>
        <v>6.798</v>
      </c>
      <c r="M979" s="4">
        <v>3.75</v>
      </c>
      <c r="N979" s="4">
        <v>3</v>
      </c>
      <c r="O979" s="4">
        <v>4.8000000000000001E-2</v>
      </c>
      <c r="P979" s="4">
        <f t="shared" si="131"/>
        <v>11.292</v>
      </c>
      <c r="Q979" s="4">
        <f t="shared" si="128"/>
        <v>20</v>
      </c>
      <c r="R979" s="4">
        <f t="shared" si="129"/>
        <v>1.2749999999999999</v>
      </c>
      <c r="S979" s="4">
        <f t="shared" si="125"/>
        <v>1.2749999999999999</v>
      </c>
      <c r="T979" s="4"/>
      <c r="U979" s="31"/>
    </row>
    <row r="980" spans="1:21" x14ac:dyDescent="0.15">
      <c r="A980" s="31">
        <v>66</v>
      </c>
      <c r="B980" s="16" t="s">
        <v>195</v>
      </c>
      <c r="C980" s="1" t="s">
        <v>201</v>
      </c>
      <c r="D980" s="1">
        <v>6</v>
      </c>
      <c r="E980" s="1">
        <v>0.13420000000000001</v>
      </c>
      <c r="F980" s="1">
        <v>4.91</v>
      </c>
      <c r="G980" s="2">
        <f t="shared" si="132"/>
        <v>1700</v>
      </c>
      <c r="H980" s="3">
        <v>1700</v>
      </c>
      <c r="I980" s="4">
        <v>0</v>
      </c>
      <c r="J980" s="3">
        <v>0</v>
      </c>
      <c r="K980" s="3">
        <f t="shared" si="127"/>
        <v>15.6</v>
      </c>
      <c r="L980" s="38">
        <f t="shared" si="126"/>
        <v>6.798</v>
      </c>
      <c r="M980" s="4">
        <v>3.75</v>
      </c>
      <c r="N980" s="4">
        <v>3</v>
      </c>
      <c r="O980" s="4">
        <v>4.8000000000000001E-2</v>
      </c>
      <c r="P980" s="4">
        <f t="shared" si="131"/>
        <v>8.2919999999999998</v>
      </c>
      <c r="Q980" s="4">
        <f t="shared" si="128"/>
        <v>20</v>
      </c>
      <c r="R980" s="4">
        <f t="shared" si="129"/>
        <v>0.51</v>
      </c>
      <c r="S980" s="4">
        <f t="shared" si="125"/>
        <v>0.51</v>
      </c>
      <c r="T980" s="4"/>
      <c r="U980" s="31"/>
    </row>
    <row r="981" spans="1:21" x14ac:dyDescent="0.15">
      <c r="A981" s="31">
        <v>67</v>
      </c>
      <c r="B981" s="16" t="s">
        <v>195</v>
      </c>
      <c r="C981" s="1" t="s">
        <v>198</v>
      </c>
      <c r="D981" s="1">
        <v>6</v>
      </c>
      <c r="E981" s="1">
        <v>0.1072</v>
      </c>
      <c r="F981" s="1">
        <v>2.92</v>
      </c>
      <c r="G981" s="2">
        <f t="shared" si="132"/>
        <v>1300</v>
      </c>
      <c r="H981" s="3">
        <v>1300</v>
      </c>
      <c r="I981" s="4">
        <v>0</v>
      </c>
      <c r="J981" s="3">
        <v>0</v>
      </c>
      <c r="K981" s="3">
        <f t="shared" si="127"/>
        <v>17.47</v>
      </c>
      <c r="L981" s="38">
        <f t="shared" si="126"/>
        <v>6.798</v>
      </c>
      <c r="M981" s="4">
        <v>3.75</v>
      </c>
      <c r="N981" s="4">
        <v>3</v>
      </c>
      <c r="O981" s="4">
        <v>4.8000000000000001E-2</v>
      </c>
      <c r="P981" s="4">
        <f t="shared" si="131"/>
        <v>10.282</v>
      </c>
      <c r="Q981" s="4">
        <f t="shared" si="128"/>
        <v>20</v>
      </c>
      <c r="R981" s="4">
        <f t="shared" si="129"/>
        <v>0.39</v>
      </c>
      <c r="S981" s="4">
        <f t="shared" si="125"/>
        <v>0.39</v>
      </c>
      <c r="T981" s="4"/>
      <c r="U981" s="31"/>
    </row>
    <row r="982" spans="1:21" x14ac:dyDescent="0.15">
      <c r="A982" s="31">
        <v>68</v>
      </c>
      <c r="B982" s="16" t="s">
        <v>195</v>
      </c>
      <c r="C982" s="1" t="s">
        <v>200</v>
      </c>
      <c r="D982" s="1">
        <v>6</v>
      </c>
      <c r="E982" s="1">
        <v>0.2742</v>
      </c>
      <c r="F982" s="1">
        <v>4.9000000000000004</v>
      </c>
      <c r="G982" s="2">
        <f t="shared" si="132"/>
        <v>3080</v>
      </c>
      <c r="H982" s="3">
        <v>3000</v>
      </c>
      <c r="I982" s="4">
        <v>0</v>
      </c>
      <c r="J982" s="3">
        <v>80</v>
      </c>
      <c r="K982" s="3">
        <f t="shared" si="127"/>
        <v>16.024000000000001</v>
      </c>
      <c r="L982" s="38">
        <f t="shared" si="126"/>
        <v>6.798</v>
      </c>
      <c r="M982" s="4">
        <v>3.75</v>
      </c>
      <c r="N982" s="4">
        <v>3</v>
      </c>
      <c r="O982" s="4">
        <v>4.8000000000000001E-2</v>
      </c>
      <c r="P982" s="4">
        <f t="shared" si="131"/>
        <v>8.3019999999999996</v>
      </c>
      <c r="Q982" s="4">
        <f t="shared" si="128"/>
        <v>20</v>
      </c>
      <c r="R982" s="4">
        <f t="shared" si="129"/>
        <v>0.92400000000000004</v>
      </c>
      <c r="S982" s="4">
        <f t="shared" si="125"/>
        <v>0.92400000000000004</v>
      </c>
      <c r="T982" s="4"/>
      <c r="U982" s="31"/>
    </row>
    <row r="983" spans="1:21" x14ac:dyDescent="0.15">
      <c r="A983" s="31">
        <v>69</v>
      </c>
      <c r="B983" s="16" t="s">
        <v>195</v>
      </c>
      <c r="C983" s="1" t="s">
        <v>199</v>
      </c>
      <c r="D983" s="1">
        <v>3</v>
      </c>
      <c r="E983" s="1">
        <v>0.16850000000000001</v>
      </c>
      <c r="F983" s="1">
        <v>4.17</v>
      </c>
      <c r="G983" s="2">
        <f t="shared" si="132"/>
        <v>1600</v>
      </c>
      <c r="H983" s="3">
        <v>1600</v>
      </c>
      <c r="I983" s="4">
        <v>0</v>
      </c>
      <c r="J983" s="3">
        <v>0</v>
      </c>
      <c r="K983" s="3">
        <f t="shared" si="127"/>
        <v>16.309999999999999</v>
      </c>
      <c r="L983" s="38">
        <f t="shared" si="126"/>
        <v>6.798</v>
      </c>
      <c r="M983" s="4">
        <v>3.75</v>
      </c>
      <c r="N983" s="4">
        <v>3</v>
      </c>
      <c r="O983" s="4">
        <v>4.8000000000000001E-2</v>
      </c>
      <c r="P983" s="4">
        <f t="shared" si="131"/>
        <v>9.032</v>
      </c>
      <c r="Q983" s="4">
        <f t="shared" si="128"/>
        <v>20</v>
      </c>
      <c r="R983" s="4">
        <f t="shared" si="129"/>
        <v>0.48</v>
      </c>
      <c r="S983" s="4">
        <f t="shared" si="125"/>
        <v>0.48</v>
      </c>
      <c r="T983" s="4"/>
      <c r="U983" s="31"/>
    </row>
    <row r="984" spans="1:21" x14ac:dyDescent="0.15">
      <c r="A984" s="31">
        <v>70</v>
      </c>
      <c r="B984" s="16" t="s">
        <v>208</v>
      </c>
      <c r="C984" s="42" t="s">
        <v>1049</v>
      </c>
      <c r="D984" s="42">
        <v>8</v>
      </c>
      <c r="E984" s="1">
        <v>0.13420000000000001</v>
      </c>
      <c r="F984" s="1">
        <v>39.67</v>
      </c>
      <c r="G984" s="2">
        <f t="shared" si="132"/>
        <v>1204</v>
      </c>
      <c r="H984" s="4">
        <v>1192</v>
      </c>
      <c r="I984" s="4">
        <v>0</v>
      </c>
      <c r="J984" s="4">
        <v>12</v>
      </c>
      <c r="K984" s="4">
        <f t="shared" si="127"/>
        <v>7.1592000000000002</v>
      </c>
      <c r="L984" s="38">
        <f t="shared" si="126"/>
        <v>6.798</v>
      </c>
      <c r="M984" s="4">
        <v>3.75</v>
      </c>
      <c r="N984" s="4">
        <v>3</v>
      </c>
      <c r="O984" s="4">
        <v>4.8000000000000001E-2</v>
      </c>
      <c r="P984" s="4"/>
      <c r="Q984" s="4">
        <f t="shared" si="128"/>
        <v>46.468000000000004</v>
      </c>
      <c r="R984" s="4">
        <f t="shared" si="129"/>
        <v>0.36120000000000002</v>
      </c>
      <c r="S984" s="4">
        <f t="shared" si="125"/>
        <v>0.36120000000000002</v>
      </c>
      <c r="T984" s="4"/>
      <c r="U984" s="31"/>
    </row>
    <row r="985" spans="1:21" x14ac:dyDescent="0.15">
      <c r="A985" s="31">
        <v>71</v>
      </c>
      <c r="B985" s="16" t="s">
        <v>208</v>
      </c>
      <c r="C985" s="42" t="s">
        <v>222</v>
      </c>
      <c r="D985" s="42">
        <v>23</v>
      </c>
      <c r="E985" s="1">
        <v>0.21970000000000001</v>
      </c>
      <c r="F985" s="1">
        <v>9.68</v>
      </c>
      <c r="G985" s="2">
        <f t="shared" si="132"/>
        <v>3050</v>
      </c>
      <c r="H985" s="4">
        <v>3050</v>
      </c>
      <c r="I985" s="4">
        <v>0</v>
      </c>
      <c r="J985" s="4">
        <v>0</v>
      </c>
      <c r="K985" s="4">
        <f t="shared" si="127"/>
        <v>11.234999999999999</v>
      </c>
      <c r="L985" s="38">
        <f t="shared" si="126"/>
        <v>6.798</v>
      </c>
      <c r="M985" s="4">
        <v>3.75</v>
      </c>
      <c r="N985" s="4">
        <v>3</v>
      </c>
      <c r="O985" s="4">
        <v>4.8000000000000001E-2</v>
      </c>
      <c r="P985" s="4">
        <f t="shared" si="131"/>
        <v>3.5219999999999998</v>
      </c>
      <c r="Q985" s="4">
        <f t="shared" si="128"/>
        <v>20</v>
      </c>
      <c r="R985" s="4">
        <f t="shared" si="129"/>
        <v>0.91500000000000004</v>
      </c>
      <c r="S985" s="4">
        <f t="shared" si="125"/>
        <v>0.91500000000000004</v>
      </c>
      <c r="T985" s="4"/>
      <c r="U985" s="31"/>
    </row>
    <row r="986" spans="1:21" x14ac:dyDescent="0.15">
      <c r="A986" s="31">
        <v>72</v>
      </c>
      <c r="B986" s="16" t="s">
        <v>208</v>
      </c>
      <c r="C986" s="42" t="s">
        <v>281</v>
      </c>
      <c r="D986" s="42">
        <v>19</v>
      </c>
      <c r="E986" s="1">
        <v>0.32169999999999999</v>
      </c>
      <c r="F986" s="1">
        <v>14.15</v>
      </c>
      <c r="G986" s="2">
        <f t="shared" si="132"/>
        <v>2617</v>
      </c>
      <c r="H986" s="4">
        <v>2617</v>
      </c>
      <c r="I986" s="4">
        <v>0</v>
      </c>
      <c r="J986" s="4">
        <v>0</v>
      </c>
      <c r="K986" s="4">
        <f t="shared" si="127"/>
        <v>7.5831</v>
      </c>
      <c r="L986" s="38">
        <f t="shared" si="126"/>
        <v>6.798</v>
      </c>
      <c r="M986" s="4">
        <v>3.75</v>
      </c>
      <c r="N986" s="4">
        <v>3</v>
      </c>
      <c r="O986" s="4">
        <v>4.8000000000000001E-2</v>
      </c>
      <c r="P986" s="4"/>
      <c r="Q986" s="4">
        <f t="shared" si="128"/>
        <v>20.948</v>
      </c>
      <c r="R986" s="4">
        <f t="shared" si="129"/>
        <v>0.78510000000000002</v>
      </c>
      <c r="S986" s="4">
        <f t="shared" si="125"/>
        <v>0.78510000000000002</v>
      </c>
      <c r="T986" s="4"/>
      <c r="U986" s="31"/>
    </row>
    <row r="987" spans="1:21" x14ac:dyDescent="0.15">
      <c r="A987" s="31">
        <v>73</v>
      </c>
      <c r="B987" s="16" t="s">
        <v>208</v>
      </c>
      <c r="C987" s="42" t="s">
        <v>20</v>
      </c>
      <c r="D987" s="42">
        <v>8</v>
      </c>
      <c r="E987" s="1">
        <v>0.14979999999999999</v>
      </c>
      <c r="F987" s="1">
        <v>7.52</v>
      </c>
      <c r="G987" s="2">
        <f t="shared" si="132"/>
        <v>1463</v>
      </c>
      <c r="H987" s="4">
        <v>1463</v>
      </c>
      <c r="I987" s="4">
        <v>0</v>
      </c>
      <c r="J987" s="4">
        <v>0</v>
      </c>
      <c r="K987" s="4">
        <f t="shared" si="127"/>
        <v>12.918900000000001</v>
      </c>
      <c r="L987" s="38">
        <f t="shared" si="126"/>
        <v>6.798</v>
      </c>
      <c r="M987" s="4">
        <v>3.75</v>
      </c>
      <c r="N987" s="4">
        <v>3</v>
      </c>
      <c r="O987" s="4">
        <v>4.8000000000000001E-2</v>
      </c>
      <c r="P987" s="4">
        <f t="shared" si="131"/>
        <v>5.6820000000000004</v>
      </c>
      <c r="Q987" s="4">
        <f t="shared" si="128"/>
        <v>20</v>
      </c>
      <c r="R987" s="4">
        <f t="shared" si="129"/>
        <v>0.43890000000000001</v>
      </c>
      <c r="S987" s="4">
        <f t="shared" si="125"/>
        <v>0.43890000000000001</v>
      </c>
      <c r="T987" s="4"/>
      <c r="U987" s="31"/>
    </row>
    <row r="988" spans="1:21" x14ac:dyDescent="0.15">
      <c r="A988" s="31">
        <v>74</v>
      </c>
      <c r="B988" s="16" t="s">
        <v>208</v>
      </c>
      <c r="C988" s="42" t="s">
        <v>209</v>
      </c>
      <c r="D988" s="42">
        <v>12</v>
      </c>
      <c r="E988" s="1">
        <v>0.17100000000000001</v>
      </c>
      <c r="F988" s="1">
        <v>5.81</v>
      </c>
      <c r="G988" s="2">
        <f t="shared" si="132"/>
        <v>920</v>
      </c>
      <c r="H988" s="4">
        <v>920</v>
      </c>
      <c r="I988" s="4">
        <v>0</v>
      </c>
      <c r="J988" s="4">
        <v>0</v>
      </c>
      <c r="K988" s="4">
        <f t="shared" si="127"/>
        <v>14.465999999999999</v>
      </c>
      <c r="L988" s="38">
        <f t="shared" si="126"/>
        <v>6.798</v>
      </c>
      <c r="M988" s="4">
        <v>3.75</v>
      </c>
      <c r="N988" s="4">
        <v>3</v>
      </c>
      <c r="O988" s="4">
        <v>4.8000000000000001E-2</v>
      </c>
      <c r="P988" s="4">
        <f t="shared" si="131"/>
        <v>7.3920000000000003</v>
      </c>
      <c r="Q988" s="4">
        <f t="shared" si="128"/>
        <v>20</v>
      </c>
      <c r="R988" s="4">
        <f t="shared" si="129"/>
        <v>0.27600000000000002</v>
      </c>
      <c r="S988" s="4">
        <f t="shared" si="125"/>
        <v>0.27600000000000002</v>
      </c>
      <c r="T988" s="4"/>
      <c r="U988" s="31"/>
    </row>
    <row r="989" spans="1:21" x14ac:dyDescent="0.15">
      <c r="A989" s="31">
        <v>75</v>
      </c>
      <c r="B989" s="16" t="s">
        <v>208</v>
      </c>
      <c r="C989" s="42" t="s">
        <v>220</v>
      </c>
      <c r="D989" s="42">
        <v>18</v>
      </c>
      <c r="E989" s="1">
        <v>0.23200000000000001</v>
      </c>
      <c r="F989" s="1">
        <v>9.39</v>
      </c>
      <c r="G989" s="2">
        <f t="shared" si="132"/>
        <v>2858</v>
      </c>
      <c r="H989" s="4">
        <v>2858</v>
      </c>
      <c r="I989" s="4">
        <v>0</v>
      </c>
      <c r="J989" s="4">
        <v>0</v>
      </c>
      <c r="K989" s="4">
        <f t="shared" si="127"/>
        <v>11.4674</v>
      </c>
      <c r="L989" s="38">
        <f t="shared" si="126"/>
        <v>6.798</v>
      </c>
      <c r="M989" s="4">
        <v>3.75</v>
      </c>
      <c r="N989" s="4">
        <v>3</v>
      </c>
      <c r="O989" s="4">
        <v>4.8000000000000001E-2</v>
      </c>
      <c r="P989" s="4">
        <f t="shared" si="131"/>
        <v>3.8119999999999998</v>
      </c>
      <c r="Q989" s="4">
        <f t="shared" si="128"/>
        <v>20</v>
      </c>
      <c r="R989" s="4">
        <f t="shared" si="129"/>
        <v>0.85740000000000005</v>
      </c>
      <c r="S989" s="4">
        <f t="shared" si="125"/>
        <v>0.85740000000000005</v>
      </c>
      <c r="T989" s="4"/>
      <c r="U989" s="31"/>
    </row>
    <row r="990" spans="1:21" x14ac:dyDescent="0.15">
      <c r="A990" s="31">
        <v>76</v>
      </c>
      <c r="B990" s="16" t="s">
        <v>208</v>
      </c>
      <c r="C990" s="42" t="s">
        <v>214</v>
      </c>
      <c r="D990" s="42">
        <v>15</v>
      </c>
      <c r="E990" s="1">
        <v>0.25380000000000003</v>
      </c>
      <c r="F990" s="1">
        <v>7.45</v>
      </c>
      <c r="G990" s="2">
        <f t="shared" si="132"/>
        <v>4143</v>
      </c>
      <c r="H990" s="4">
        <v>3493</v>
      </c>
      <c r="I990" s="4">
        <v>0</v>
      </c>
      <c r="J990" s="4">
        <v>650</v>
      </c>
      <c r="K990" s="4">
        <f t="shared" si="127"/>
        <v>13.792899999999999</v>
      </c>
      <c r="L990" s="38">
        <f t="shared" si="126"/>
        <v>6.798</v>
      </c>
      <c r="M990" s="4">
        <v>3.75</v>
      </c>
      <c r="N990" s="4">
        <v>3</v>
      </c>
      <c r="O990" s="4">
        <v>4.8000000000000001E-2</v>
      </c>
      <c r="P990" s="4">
        <f t="shared" si="131"/>
        <v>5.7519999999999998</v>
      </c>
      <c r="Q990" s="4">
        <f t="shared" si="128"/>
        <v>20</v>
      </c>
      <c r="R990" s="4">
        <f t="shared" si="129"/>
        <v>1.2428999999999999</v>
      </c>
      <c r="S990" s="4">
        <f t="shared" si="125"/>
        <v>1.2428999999999999</v>
      </c>
      <c r="T990" s="4"/>
      <c r="U990" s="31"/>
    </row>
    <row r="991" spans="1:21" x14ac:dyDescent="0.15">
      <c r="A991" s="31">
        <v>77</v>
      </c>
      <c r="B991" s="16" t="s">
        <v>208</v>
      </c>
      <c r="C991" s="42" t="s">
        <v>231</v>
      </c>
      <c r="D991" s="42">
        <v>27</v>
      </c>
      <c r="E991" s="1">
        <v>0.23599999999999999</v>
      </c>
      <c r="F991" s="1">
        <v>12.03</v>
      </c>
      <c r="G991" s="2">
        <f t="shared" si="132"/>
        <v>5942</v>
      </c>
      <c r="H991" s="4">
        <v>3057</v>
      </c>
      <c r="I991" s="4">
        <v>0</v>
      </c>
      <c r="J991" s="4">
        <v>2885</v>
      </c>
      <c r="K991" s="4">
        <f t="shared" si="127"/>
        <v>9.7525999999999993</v>
      </c>
      <c r="L991" s="38">
        <f t="shared" si="126"/>
        <v>6.798</v>
      </c>
      <c r="M991" s="4">
        <v>3.75</v>
      </c>
      <c r="N991" s="4">
        <v>3</v>
      </c>
      <c r="O991" s="4">
        <v>4.8000000000000001E-2</v>
      </c>
      <c r="P991" s="4">
        <f t="shared" si="131"/>
        <v>1.1719999999999999</v>
      </c>
      <c r="Q991" s="4">
        <f t="shared" si="128"/>
        <v>20</v>
      </c>
      <c r="R991" s="4">
        <f t="shared" si="129"/>
        <v>1.7826</v>
      </c>
      <c r="S991" s="4">
        <f t="shared" si="125"/>
        <v>1.7826</v>
      </c>
      <c r="T991" s="4"/>
      <c r="U991" s="31"/>
    </row>
    <row r="992" spans="1:21" x14ac:dyDescent="0.15">
      <c r="A992" s="31">
        <v>78</v>
      </c>
      <c r="B992" s="16" t="s">
        <v>208</v>
      </c>
      <c r="C992" s="42" t="s">
        <v>219</v>
      </c>
      <c r="D992" s="42">
        <v>18</v>
      </c>
      <c r="E992" s="1">
        <v>0.221</v>
      </c>
      <c r="F992" s="1">
        <v>9.15</v>
      </c>
      <c r="G992" s="2">
        <f t="shared" si="132"/>
        <v>4207</v>
      </c>
      <c r="H992" s="4">
        <v>3197</v>
      </c>
      <c r="I992" s="4">
        <v>0</v>
      </c>
      <c r="J992" s="4">
        <v>1010</v>
      </c>
      <c r="K992" s="4">
        <f t="shared" si="127"/>
        <v>12.1121</v>
      </c>
      <c r="L992" s="38">
        <f t="shared" si="126"/>
        <v>6.798</v>
      </c>
      <c r="M992" s="4">
        <v>3.75</v>
      </c>
      <c r="N992" s="4">
        <v>3</v>
      </c>
      <c r="O992" s="4">
        <v>4.8000000000000001E-2</v>
      </c>
      <c r="P992" s="4">
        <f t="shared" si="131"/>
        <v>4.0519999999999996</v>
      </c>
      <c r="Q992" s="4">
        <f t="shared" si="128"/>
        <v>20</v>
      </c>
      <c r="R992" s="4">
        <f t="shared" si="129"/>
        <v>1.2621</v>
      </c>
      <c r="S992" s="4">
        <f t="shared" si="125"/>
        <v>1.2621</v>
      </c>
      <c r="T992" s="4"/>
      <c r="U992" s="31"/>
    </row>
    <row r="993" spans="1:21" x14ac:dyDescent="0.15">
      <c r="A993" s="31">
        <v>79</v>
      </c>
      <c r="B993" s="16" t="s">
        <v>208</v>
      </c>
      <c r="C993" s="42" t="s">
        <v>223</v>
      </c>
      <c r="D993" s="42">
        <v>19</v>
      </c>
      <c r="E993" s="1">
        <v>0.30330000000000001</v>
      </c>
      <c r="F993" s="1">
        <v>10.3</v>
      </c>
      <c r="G993" s="2">
        <f t="shared" si="132"/>
        <v>3513</v>
      </c>
      <c r="H993" s="4">
        <v>3513</v>
      </c>
      <c r="I993" s="4">
        <v>0</v>
      </c>
      <c r="J993" s="4">
        <v>0</v>
      </c>
      <c r="K993" s="4">
        <f t="shared" si="127"/>
        <v>10.7539</v>
      </c>
      <c r="L993" s="38">
        <f t="shared" si="126"/>
        <v>6.798</v>
      </c>
      <c r="M993" s="4">
        <v>3.75</v>
      </c>
      <c r="N993" s="4">
        <v>3</v>
      </c>
      <c r="O993" s="4">
        <v>4.8000000000000001E-2</v>
      </c>
      <c r="P993" s="4">
        <f t="shared" si="131"/>
        <v>2.9020000000000001</v>
      </c>
      <c r="Q993" s="4">
        <f t="shared" si="128"/>
        <v>20</v>
      </c>
      <c r="R993" s="4">
        <f t="shared" si="129"/>
        <v>1.0539000000000001</v>
      </c>
      <c r="S993" s="4">
        <f t="shared" si="125"/>
        <v>1.0539000000000001</v>
      </c>
      <c r="T993" s="4"/>
      <c r="U993" s="31"/>
    </row>
    <row r="994" spans="1:21" x14ac:dyDescent="0.15">
      <c r="A994" s="31">
        <v>80</v>
      </c>
      <c r="B994" s="16" t="s">
        <v>208</v>
      </c>
      <c r="C994" s="42" t="s">
        <v>213</v>
      </c>
      <c r="D994" s="42">
        <v>12</v>
      </c>
      <c r="E994" s="1">
        <v>0.1978</v>
      </c>
      <c r="F994" s="1">
        <v>7.41</v>
      </c>
      <c r="G994" s="2">
        <f t="shared" si="132"/>
        <v>2373</v>
      </c>
      <c r="H994" s="4">
        <v>2346</v>
      </c>
      <c r="I994" s="4">
        <v>0</v>
      </c>
      <c r="J994" s="4">
        <v>27</v>
      </c>
      <c r="K994" s="4">
        <f t="shared" si="127"/>
        <v>13.3019</v>
      </c>
      <c r="L994" s="38">
        <f t="shared" si="126"/>
        <v>6.798</v>
      </c>
      <c r="M994" s="4">
        <v>3.75</v>
      </c>
      <c r="N994" s="4">
        <v>3</v>
      </c>
      <c r="O994" s="4">
        <v>4.8000000000000001E-2</v>
      </c>
      <c r="P994" s="4">
        <f t="shared" si="131"/>
        <v>5.7919999999999998</v>
      </c>
      <c r="Q994" s="4">
        <f t="shared" si="128"/>
        <v>20</v>
      </c>
      <c r="R994" s="4">
        <f t="shared" si="129"/>
        <v>0.71189999999999998</v>
      </c>
      <c r="S994" s="4">
        <f t="shared" ref="S994:S1057" si="133">+G994*0.0003</f>
        <v>0.71189999999999998</v>
      </c>
      <c r="T994" s="4"/>
      <c r="U994" s="31"/>
    </row>
    <row r="995" spans="1:21" x14ac:dyDescent="0.15">
      <c r="A995" s="31">
        <v>81</v>
      </c>
      <c r="B995" s="16" t="s">
        <v>208</v>
      </c>
      <c r="C995" s="42" t="s">
        <v>217</v>
      </c>
      <c r="D995" s="42">
        <v>15</v>
      </c>
      <c r="E995" s="1">
        <v>0.2868</v>
      </c>
      <c r="F995" s="1">
        <v>8.59</v>
      </c>
      <c r="G995" s="2">
        <f t="shared" si="132"/>
        <v>1791</v>
      </c>
      <c r="H995" s="4">
        <v>1791</v>
      </c>
      <c r="I995" s="4">
        <v>0</v>
      </c>
      <c r="J995" s="4">
        <v>0</v>
      </c>
      <c r="K995" s="4">
        <f t="shared" si="127"/>
        <v>11.9473</v>
      </c>
      <c r="L995" s="38">
        <f t="shared" si="126"/>
        <v>6.798</v>
      </c>
      <c r="M995" s="4">
        <v>3.75</v>
      </c>
      <c r="N995" s="4">
        <v>3</v>
      </c>
      <c r="O995" s="4">
        <v>4.8000000000000001E-2</v>
      </c>
      <c r="P995" s="4">
        <f t="shared" si="131"/>
        <v>4.6120000000000001</v>
      </c>
      <c r="Q995" s="4">
        <f t="shared" si="128"/>
        <v>20</v>
      </c>
      <c r="R995" s="4">
        <f t="shared" si="129"/>
        <v>0.5373</v>
      </c>
      <c r="S995" s="4">
        <f t="shared" si="133"/>
        <v>0.5373</v>
      </c>
      <c r="T995" s="4"/>
      <c r="U995" s="31"/>
    </row>
    <row r="996" spans="1:21" x14ac:dyDescent="0.15">
      <c r="A996" s="31">
        <v>82</v>
      </c>
      <c r="B996" s="16" t="s">
        <v>208</v>
      </c>
      <c r="C996" s="42" t="s">
        <v>212</v>
      </c>
      <c r="D996" s="42">
        <v>24</v>
      </c>
      <c r="E996" s="1">
        <v>0.34</v>
      </c>
      <c r="F996" s="1">
        <v>6.69</v>
      </c>
      <c r="G996" s="2">
        <f t="shared" si="132"/>
        <v>2959</v>
      </c>
      <c r="H996" s="4">
        <v>2959</v>
      </c>
      <c r="I996" s="4">
        <v>0</v>
      </c>
      <c r="J996" s="4">
        <v>0</v>
      </c>
      <c r="K996" s="4">
        <f t="shared" si="127"/>
        <v>14.197699999999999</v>
      </c>
      <c r="L996" s="38">
        <f t="shared" si="126"/>
        <v>6.798</v>
      </c>
      <c r="M996" s="4">
        <v>3.75</v>
      </c>
      <c r="N996" s="4">
        <v>3</v>
      </c>
      <c r="O996" s="4">
        <v>4.8000000000000001E-2</v>
      </c>
      <c r="P996" s="4">
        <f t="shared" si="131"/>
        <v>6.5119999999999996</v>
      </c>
      <c r="Q996" s="4">
        <f t="shared" si="128"/>
        <v>20</v>
      </c>
      <c r="R996" s="4">
        <f t="shared" si="129"/>
        <v>0.88770000000000004</v>
      </c>
      <c r="S996" s="4">
        <f t="shared" si="133"/>
        <v>0.88770000000000004</v>
      </c>
      <c r="T996" s="4"/>
      <c r="U996" s="31"/>
    </row>
    <row r="997" spans="1:21" x14ac:dyDescent="0.15">
      <c r="A997" s="31">
        <v>83</v>
      </c>
      <c r="B997" s="16" t="s">
        <v>208</v>
      </c>
      <c r="C997" s="42" t="s">
        <v>215</v>
      </c>
      <c r="D997" s="42">
        <v>8</v>
      </c>
      <c r="E997" s="1">
        <v>0.14080000000000001</v>
      </c>
      <c r="F997" s="1">
        <v>7.47</v>
      </c>
      <c r="G997" s="2">
        <f t="shared" si="132"/>
        <v>1312</v>
      </c>
      <c r="H997" s="4">
        <v>1312</v>
      </c>
      <c r="I997" s="4">
        <v>0</v>
      </c>
      <c r="J997" s="4">
        <v>0</v>
      </c>
      <c r="K997" s="4">
        <f t="shared" si="127"/>
        <v>12.9236</v>
      </c>
      <c r="L997" s="38">
        <f t="shared" si="126"/>
        <v>6.798</v>
      </c>
      <c r="M997" s="4">
        <v>3.75</v>
      </c>
      <c r="N997" s="4">
        <v>3</v>
      </c>
      <c r="O997" s="4">
        <v>4.8000000000000001E-2</v>
      </c>
      <c r="P997" s="4">
        <f t="shared" si="131"/>
        <v>5.7320000000000002</v>
      </c>
      <c r="Q997" s="4">
        <f t="shared" si="128"/>
        <v>20</v>
      </c>
      <c r="R997" s="4">
        <f t="shared" si="129"/>
        <v>0.39360000000000001</v>
      </c>
      <c r="S997" s="4">
        <f t="shared" si="133"/>
        <v>0.39360000000000001</v>
      </c>
      <c r="T997" s="4"/>
      <c r="U997" s="31"/>
    </row>
    <row r="998" spans="1:21" x14ac:dyDescent="0.15">
      <c r="A998" s="31">
        <v>84</v>
      </c>
      <c r="B998" s="16" t="s">
        <v>208</v>
      </c>
      <c r="C998" s="42" t="s">
        <v>280</v>
      </c>
      <c r="D998" s="42">
        <v>10</v>
      </c>
      <c r="E998" s="1">
        <v>0.21199999999999999</v>
      </c>
      <c r="F998" s="1">
        <v>14</v>
      </c>
      <c r="G998" s="2">
        <f t="shared" si="132"/>
        <v>1118</v>
      </c>
      <c r="H998" s="4">
        <v>1118</v>
      </c>
      <c r="I998" s="4">
        <v>0</v>
      </c>
      <c r="J998" s="4">
        <v>0</v>
      </c>
      <c r="K998" s="4">
        <f t="shared" si="127"/>
        <v>7.1334</v>
      </c>
      <c r="L998" s="38">
        <f t="shared" si="126"/>
        <v>6.798</v>
      </c>
      <c r="M998" s="4">
        <v>3.75</v>
      </c>
      <c r="N998" s="4">
        <v>3</v>
      </c>
      <c r="O998" s="4">
        <v>4.8000000000000001E-2</v>
      </c>
      <c r="P998" s="4"/>
      <c r="Q998" s="4">
        <f t="shared" si="128"/>
        <v>20.797999999999998</v>
      </c>
      <c r="R998" s="4">
        <f t="shared" si="129"/>
        <v>0.33539999999999998</v>
      </c>
      <c r="S998" s="4">
        <f t="shared" si="133"/>
        <v>0.33539999999999998</v>
      </c>
      <c r="T998" s="4"/>
      <c r="U998" s="31"/>
    </row>
    <row r="999" spans="1:21" x14ac:dyDescent="0.15">
      <c r="A999" s="31">
        <v>85</v>
      </c>
      <c r="B999" s="16" t="s">
        <v>208</v>
      </c>
      <c r="C999" s="42" t="s">
        <v>741</v>
      </c>
      <c r="D999" s="42">
        <v>17</v>
      </c>
      <c r="E999" s="1">
        <v>0.2586</v>
      </c>
      <c r="F999" s="1">
        <v>22.15</v>
      </c>
      <c r="G999" s="2">
        <f t="shared" si="132"/>
        <v>3759</v>
      </c>
      <c r="H999" s="4">
        <v>3739</v>
      </c>
      <c r="I999" s="4">
        <v>0</v>
      </c>
      <c r="J999" s="4">
        <v>20</v>
      </c>
      <c r="K999" s="4">
        <f t="shared" si="127"/>
        <v>7.9257</v>
      </c>
      <c r="L999" s="38">
        <f t="shared" si="126"/>
        <v>6.798</v>
      </c>
      <c r="M999" s="4">
        <v>3.75</v>
      </c>
      <c r="N999" s="4">
        <v>3</v>
      </c>
      <c r="O999" s="4">
        <v>4.8000000000000001E-2</v>
      </c>
      <c r="P999" s="4"/>
      <c r="Q999" s="4">
        <f t="shared" si="128"/>
        <v>28.948</v>
      </c>
      <c r="R999" s="4">
        <f t="shared" si="129"/>
        <v>1.1276999999999999</v>
      </c>
      <c r="S999" s="4">
        <f t="shared" si="133"/>
        <v>1.1276999999999999</v>
      </c>
      <c r="T999" s="4"/>
      <c r="U999" s="31"/>
    </row>
    <row r="1000" spans="1:21" x14ac:dyDescent="0.15">
      <c r="A1000" s="31">
        <v>86</v>
      </c>
      <c r="B1000" s="16" t="s">
        <v>208</v>
      </c>
      <c r="C1000" s="42" t="s">
        <v>227</v>
      </c>
      <c r="D1000" s="42">
        <v>20</v>
      </c>
      <c r="E1000" s="1">
        <v>0.23400000000000001</v>
      </c>
      <c r="F1000" s="1">
        <v>11.54</v>
      </c>
      <c r="G1000" s="2">
        <f t="shared" si="132"/>
        <v>1930</v>
      </c>
      <c r="H1000" s="4">
        <v>1915</v>
      </c>
      <c r="I1000" s="4">
        <v>0</v>
      </c>
      <c r="J1000" s="4">
        <v>15</v>
      </c>
      <c r="K1000" s="4">
        <f t="shared" si="127"/>
        <v>9.0389999999999997</v>
      </c>
      <c r="L1000" s="38">
        <f t="shared" ref="L1000:L1062" si="134">+M1000+N1000+O1000</f>
        <v>6.798</v>
      </c>
      <c r="M1000" s="4">
        <v>3.75</v>
      </c>
      <c r="N1000" s="4">
        <v>3</v>
      </c>
      <c r="O1000" s="4">
        <v>4.8000000000000001E-2</v>
      </c>
      <c r="P1000" s="4">
        <f t="shared" si="131"/>
        <v>1.6619999999999999</v>
      </c>
      <c r="Q1000" s="4">
        <f t="shared" si="128"/>
        <v>20</v>
      </c>
      <c r="R1000" s="4">
        <f t="shared" si="129"/>
        <v>0.57899999999999996</v>
      </c>
      <c r="S1000" s="4">
        <f t="shared" si="133"/>
        <v>0.57899999999999996</v>
      </c>
      <c r="T1000" s="4"/>
      <c r="U1000" s="31"/>
    </row>
    <row r="1001" spans="1:21" x14ac:dyDescent="0.15">
      <c r="A1001" s="31">
        <v>87</v>
      </c>
      <c r="B1001" s="16" t="s">
        <v>208</v>
      </c>
      <c r="C1001" s="42" t="s">
        <v>1050</v>
      </c>
      <c r="D1001" s="42">
        <v>6</v>
      </c>
      <c r="E1001" s="1">
        <v>0.16819999999999999</v>
      </c>
      <c r="F1001" s="1">
        <v>36.75</v>
      </c>
      <c r="G1001" s="2">
        <f t="shared" si="132"/>
        <v>590</v>
      </c>
      <c r="H1001" s="4">
        <v>590</v>
      </c>
      <c r="I1001" s="4">
        <v>0</v>
      </c>
      <c r="J1001" s="4">
        <v>0</v>
      </c>
      <c r="K1001" s="4">
        <f t="shared" si="127"/>
        <v>6.9749999999999996</v>
      </c>
      <c r="L1001" s="38">
        <f t="shared" si="134"/>
        <v>6.798</v>
      </c>
      <c r="M1001" s="4">
        <v>3.75</v>
      </c>
      <c r="N1001" s="4">
        <v>3</v>
      </c>
      <c r="O1001" s="4">
        <v>4.8000000000000001E-2</v>
      </c>
      <c r="P1001" s="4"/>
      <c r="Q1001" s="4">
        <f t="shared" si="128"/>
        <v>43.548000000000002</v>
      </c>
      <c r="R1001" s="4">
        <f t="shared" si="129"/>
        <v>0.17699999999999999</v>
      </c>
      <c r="S1001" s="4">
        <f t="shared" si="133"/>
        <v>0.17699999999999999</v>
      </c>
      <c r="T1001" s="4"/>
      <c r="U1001" s="31"/>
    </row>
    <row r="1002" spans="1:21" x14ac:dyDescent="0.15">
      <c r="A1002" s="31">
        <v>88</v>
      </c>
      <c r="B1002" s="16" t="s">
        <v>362</v>
      </c>
      <c r="C1002" s="1" t="s">
        <v>1051</v>
      </c>
      <c r="D1002" s="1">
        <v>11</v>
      </c>
      <c r="E1002" s="1">
        <v>0.26</v>
      </c>
      <c r="F1002" s="1">
        <v>20.190000000000001</v>
      </c>
      <c r="G1002" s="2">
        <f t="shared" si="132"/>
        <v>3461.5</v>
      </c>
      <c r="H1002" s="4">
        <v>3355</v>
      </c>
      <c r="I1002" s="4">
        <v>106.5</v>
      </c>
      <c r="J1002" s="4">
        <v>0</v>
      </c>
      <c r="K1002" s="4">
        <f t="shared" si="127"/>
        <v>7.8364500000000001</v>
      </c>
      <c r="L1002" s="38">
        <f t="shared" si="134"/>
        <v>6.798</v>
      </c>
      <c r="M1002" s="4">
        <v>3.75</v>
      </c>
      <c r="N1002" s="4">
        <v>3</v>
      </c>
      <c r="O1002" s="4">
        <v>4.8000000000000001E-2</v>
      </c>
      <c r="P1002" s="4"/>
      <c r="Q1002" s="4">
        <f t="shared" si="128"/>
        <v>26.988</v>
      </c>
      <c r="R1002" s="4">
        <f t="shared" si="129"/>
        <v>1.0384500000000001</v>
      </c>
      <c r="S1002" s="4">
        <f t="shared" si="133"/>
        <v>1.0384500000000001</v>
      </c>
      <c r="T1002" s="4"/>
      <c r="U1002" s="31"/>
    </row>
    <row r="1003" spans="1:21" x14ac:dyDescent="0.15">
      <c r="A1003" s="31">
        <v>89</v>
      </c>
      <c r="B1003" s="16" t="s">
        <v>362</v>
      </c>
      <c r="C1003" s="1" t="s">
        <v>1052</v>
      </c>
      <c r="D1003" s="1">
        <v>13</v>
      </c>
      <c r="E1003" s="1">
        <v>0.37</v>
      </c>
      <c r="F1003" s="1">
        <v>23.91</v>
      </c>
      <c r="G1003" s="2">
        <f t="shared" si="132"/>
        <v>4340.5</v>
      </c>
      <c r="H1003" s="4">
        <v>4296</v>
      </c>
      <c r="I1003" s="4">
        <v>34.5</v>
      </c>
      <c r="J1003" s="2">
        <v>10</v>
      </c>
      <c r="K1003" s="2">
        <f t="shared" si="127"/>
        <v>8.1001499999999993</v>
      </c>
      <c r="L1003" s="38">
        <f t="shared" si="134"/>
        <v>6.798</v>
      </c>
      <c r="M1003" s="4">
        <v>3.75</v>
      </c>
      <c r="N1003" s="4">
        <v>3</v>
      </c>
      <c r="O1003" s="4">
        <v>4.8000000000000001E-2</v>
      </c>
      <c r="P1003" s="4"/>
      <c r="Q1003" s="4">
        <f t="shared" si="128"/>
        <v>30.707999999999998</v>
      </c>
      <c r="R1003" s="4">
        <f t="shared" si="129"/>
        <v>1.3021499999999999</v>
      </c>
      <c r="S1003" s="4">
        <f t="shared" si="133"/>
        <v>1.3021499999999999</v>
      </c>
      <c r="T1003" s="4"/>
      <c r="U1003" s="31"/>
    </row>
    <row r="1004" spans="1:21" x14ac:dyDescent="0.15">
      <c r="A1004" s="31">
        <v>90</v>
      </c>
      <c r="B1004" s="16" t="s">
        <v>362</v>
      </c>
      <c r="C1004" s="1" t="s">
        <v>363</v>
      </c>
      <c r="D1004" s="1">
        <v>16</v>
      </c>
      <c r="E1004" s="1">
        <v>0.17</v>
      </c>
      <c r="F1004" s="1">
        <v>18.25</v>
      </c>
      <c r="G1004" s="2">
        <f t="shared" si="132"/>
        <v>2420</v>
      </c>
      <c r="H1004" s="4">
        <v>2420</v>
      </c>
      <c r="I1004" s="4">
        <v>0</v>
      </c>
      <c r="J1004" s="4">
        <v>0</v>
      </c>
      <c r="K1004" s="4">
        <f t="shared" si="127"/>
        <v>7.524</v>
      </c>
      <c r="L1004" s="38">
        <f t="shared" si="134"/>
        <v>6.798</v>
      </c>
      <c r="M1004" s="4">
        <v>3.75</v>
      </c>
      <c r="N1004" s="4">
        <v>3</v>
      </c>
      <c r="O1004" s="4">
        <v>4.8000000000000001E-2</v>
      </c>
      <c r="P1004" s="4"/>
      <c r="Q1004" s="4">
        <f t="shared" si="128"/>
        <v>25.047999999999998</v>
      </c>
      <c r="R1004" s="4">
        <f t="shared" si="129"/>
        <v>0.72599999999999998</v>
      </c>
      <c r="S1004" s="4">
        <f t="shared" si="133"/>
        <v>0.72599999999999998</v>
      </c>
      <c r="T1004" s="4"/>
      <c r="U1004" s="31"/>
    </row>
    <row r="1005" spans="1:21" x14ac:dyDescent="0.15">
      <c r="A1005" s="31">
        <v>91</v>
      </c>
      <c r="B1005" s="16" t="s">
        <v>362</v>
      </c>
      <c r="C1005" s="1" t="s">
        <v>367</v>
      </c>
      <c r="D1005" s="1">
        <v>20</v>
      </c>
      <c r="E1005" s="1">
        <v>0.32</v>
      </c>
      <c r="F1005" s="1">
        <v>18.88</v>
      </c>
      <c r="G1005" s="2">
        <f t="shared" si="132"/>
        <v>5186</v>
      </c>
      <c r="H1005" s="4">
        <v>5084</v>
      </c>
      <c r="I1005" s="4">
        <v>102</v>
      </c>
      <c r="J1005" s="2">
        <v>0</v>
      </c>
      <c r="K1005" s="2">
        <f t="shared" si="127"/>
        <v>8.3537999999999997</v>
      </c>
      <c r="L1005" s="38">
        <f t="shared" si="134"/>
        <v>6.798</v>
      </c>
      <c r="M1005" s="4">
        <v>3.75</v>
      </c>
      <c r="N1005" s="4">
        <v>3</v>
      </c>
      <c r="O1005" s="4">
        <v>4.8000000000000001E-2</v>
      </c>
      <c r="P1005" s="4"/>
      <c r="Q1005" s="4">
        <f t="shared" si="128"/>
        <v>25.678000000000001</v>
      </c>
      <c r="R1005" s="4">
        <f t="shared" si="129"/>
        <v>1.5558000000000001</v>
      </c>
      <c r="S1005" s="4">
        <f t="shared" si="133"/>
        <v>1.5558000000000001</v>
      </c>
      <c r="T1005" s="4"/>
      <c r="U1005" s="31"/>
    </row>
    <row r="1006" spans="1:21" x14ac:dyDescent="0.15">
      <c r="A1006" s="31">
        <v>92</v>
      </c>
      <c r="B1006" s="16" t="s">
        <v>362</v>
      </c>
      <c r="C1006" s="1" t="s">
        <v>372</v>
      </c>
      <c r="D1006" s="1">
        <v>6</v>
      </c>
      <c r="E1006" s="1">
        <v>0.21</v>
      </c>
      <c r="F1006" s="1">
        <v>19.64</v>
      </c>
      <c r="G1006" s="2">
        <f t="shared" si="132"/>
        <v>2407.5</v>
      </c>
      <c r="H1006" s="4">
        <v>2364</v>
      </c>
      <c r="I1006" s="4">
        <v>43.5</v>
      </c>
      <c r="J1006" s="4">
        <v>0</v>
      </c>
      <c r="K1006" s="4">
        <f t="shared" si="127"/>
        <v>7.5202499999999999</v>
      </c>
      <c r="L1006" s="38">
        <f t="shared" si="134"/>
        <v>6.798</v>
      </c>
      <c r="M1006" s="4">
        <v>3.75</v>
      </c>
      <c r="N1006" s="4">
        <v>3</v>
      </c>
      <c r="O1006" s="4">
        <v>4.8000000000000001E-2</v>
      </c>
      <c r="P1006" s="4"/>
      <c r="Q1006" s="4">
        <f t="shared" si="128"/>
        <v>26.437999999999999</v>
      </c>
      <c r="R1006" s="4">
        <f t="shared" si="129"/>
        <v>0.72224999999999995</v>
      </c>
      <c r="S1006" s="4">
        <f t="shared" si="133"/>
        <v>0.72224999999999995</v>
      </c>
      <c r="T1006" s="4"/>
      <c r="U1006" s="31"/>
    </row>
    <row r="1007" spans="1:21" x14ac:dyDescent="0.15">
      <c r="A1007" s="31">
        <v>93</v>
      </c>
      <c r="B1007" s="16" t="s">
        <v>362</v>
      </c>
      <c r="C1007" s="1" t="s">
        <v>368</v>
      </c>
      <c r="D1007" s="1">
        <v>17</v>
      </c>
      <c r="E1007" s="1">
        <v>0.35</v>
      </c>
      <c r="F1007" s="1">
        <v>18.940000000000001</v>
      </c>
      <c r="G1007" s="2">
        <f t="shared" si="132"/>
        <v>7097</v>
      </c>
      <c r="H1007" s="4">
        <v>4183</v>
      </c>
      <c r="I1007" s="4">
        <v>2904</v>
      </c>
      <c r="J1007" s="2">
        <v>10</v>
      </c>
      <c r="K1007" s="2">
        <f t="shared" si="127"/>
        <v>8.9270999999999994</v>
      </c>
      <c r="L1007" s="38">
        <f t="shared" si="134"/>
        <v>6.798</v>
      </c>
      <c r="M1007" s="4">
        <v>3.75</v>
      </c>
      <c r="N1007" s="4">
        <v>3</v>
      </c>
      <c r="O1007" s="4">
        <v>4.8000000000000001E-2</v>
      </c>
      <c r="P1007" s="4"/>
      <c r="Q1007" s="4">
        <f t="shared" si="128"/>
        <v>25.738</v>
      </c>
      <c r="R1007" s="4">
        <f t="shared" si="129"/>
        <v>2.1291000000000002</v>
      </c>
      <c r="S1007" s="4">
        <f t="shared" si="133"/>
        <v>2.1291000000000002</v>
      </c>
      <c r="T1007" s="4"/>
      <c r="U1007" s="31"/>
    </row>
    <row r="1008" spans="1:21" x14ac:dyDescent="0.15">
      <c r="A1008" s="31">
        <v>94</v>
      </c>
      <c r="B1008" s="16" t="s">
        <v>362</v>
      </c>
      <c r="C1008" s="1" t="s">
        <v>365</v>
      </c>
      <c r="D1008" s="1">
        <v>17</v>
      </c>
      <c r="E1008" s="1">
        <v>0.28999999999999998</v>
      </c>
      <c r="F1008" s="1">
        <v>18.600000000000001</v>
      </c>
      <c r="G1008" s="2">
        <f t="shared" si="132"/>
        <v>4445</v>
      </c>
      <c r="H1008" s="4">
        <v>3347</v>
      </c>
      <c r="I1008" s="4">
        <v>1098</v>
      </c>
      <c r="J1008" s="4">
        <v>0</v>
      </c>
      <c r="K1008" s="4">
        <f t="shared" si="127"/>
        <v>8.1315000000000008</v>
      </c>
      <c r="L1008" s="38">
        <f t="shared" si="134"/>
        <v>6.798</v>
      </c>
      <c r="M1008" s="4">
        <v>3.75</v>
      </c>
      <c r="N1008" s="4">
        <v>3</v>
      </c>
      <c r="O1008" s="4">
        <v>4.8000000000000001E-2</v>
      </c>
      <c r="P1008" s="4"/>
      <c r="Q1008" s="4">
        <f t="shared" si="128"/>
        <v>25.398</v>
      </c>
      <c r="R1008" s="4">
        <f t="shared" si="129"/>
        <v>1.3334999999999999</v>
      </c>
      <c r="S1008" s="4">
        <f t="shared" si="133"/>
        <v>1.3334999999999999</v>
      </c>
      <c r="T1008" s="4"/>
      <c r="U1008" s="31"/>
    </row>
    <row r="1009" spans="1:21" x14ac:dyDescent="0.15">
      <c r="A1009" s="31">
        <v>95</v>
      </c>
      <c r="B1009" s="16" t="s">
        <v>362</v>
      </c>
      <c r="C1009" s="1" t="s">
        <v>1053</v>
      </c>
      <c r="D1009" s="1">
        <v>20</v>
      </c>
      <c r="E1009" s="1">
        <v>0.28999999999999998</v>
      </c>
      <c r="F1009" s="1">
        <v>23.6</v>
      </c>
      <c r="G1009" s="2">
        <f t="shared" si="132"/>
        <v>4869</v>
      </c>
      <c r="H1009" s="4">
        <v>3173</v>
      </c>
      <c r="I1009" s="4">
        <v>1689</v>
      </c>
      <c r="J1009" s="2">
        <v>7</v>
      </c>
      <c r="K1009" s="2">
        <f t="shared" si="127"/>
        <v>8.2586999999999993</v>
      </c>
      <c r="L1009" s="38">
        <f t="shared" si="134"/>
        <v>6.798</v>
      </c>
      <c r="M1009" s="4">
        <v>3.75</v>
      </c>
      <c r="N1009" s="4">
        <v>3</v>
      </c>
      <c r="O1009" s="4">
        <v>4.8000000000000001E-2</v>
      </c>
      <c r="P1009" s="4"/>
      <c r="Q1009" s="4">
        <f t="shared" si="128"/>
        <v>30.398</v>
      </c>
      <c r="R1009" s="4">
        <f t="shared" si="129"/>
        <v>1.4607000000000001</v>
      </c>
      <c r="S1009" s="4">
        <f t="shared" si="133"/>
        <v>1.4607000000000001</v>
      </c>
      <c r="T1009" s="4"/>
      <c r="U1009" s="31"/>
    </row>
    <row r="1010" spans="1:21" x14ac:dyDescent="0.15">
      <c r="A1010" s="31">
        <v>96</v>
      </c>
      <c r="B1010" s="16" t="s">
        <v>203</v>
      </c>
      <c r="C1010" s="1" t="s">
        <v>333</v>
      </c>
      <c r="D1010" s="1">
        <v>12</v>
      </c>
      <c r="E1010" s="1">
        <v>0.1482</v>
      </c>
      <c r="F1010" s="1">
        <v>16.21</v>
      </c>
      <c r="G1010" s="2">
        <f t="shared" si="132"/>
        <v>2526.5</v>
      </c>
      <c r="H1010" s="4">
        <v>1453</v>
      </c>
      <c r="I1010" s="4">
        <v>577.5</v>
      </c>
      <c r="J1010" s="4">
        <v>496</v>
      </c>
      <c r="K1010" s="4">
        <f t="shared" si="127"/>
        <v>7.5559500000000002</v>
      </c>
      <c r="L1010" s="38">
        <f t="shared" si="134"/>
        <v>6.798</v>
      </c>
      <c r="M1010" s="4">
        <v>3.75</v>
      </c>
      <c r="N1010" s="4">
        <v>3</v>
      </c>
      <c r="O1010" s="4">
        <v>4.8000000000000001E-2</v>
      </c>
      <c r="P1010" s="4"/>
      <c r="Q1010" s="4">
        <f t="shared" si="128"/>
        <v>23.007999999999999</v>
      </c>
      <c r="R1010" s="4">
        <f t="shared" si="129"/>
        <v>0.75795000000000001</v>
      </c>
      <c r="S1010" s="4">
        <f t="shared" si="133"/>
        <v>0.75795000000000001</v>
      </c>
      <c r="T1010" s="4"/>
      <c r="U1010" s="31"/>
    </row>
    <row r="1011" spans="1:21" x14ac:dyDescent="0.15">
      <c r="A1011" s="31">
        <v>97</v>
      </c>
      <c r="B1011" s="16" t="s">
        <v>203</v>
      </c>
      <c r="C1011" s="1" t="s">
        <v>332</v>
      </c>
      <c r="D1011" s="1">
        <v>15</v>
      </c>
      <c r="E1011" s="1">
        <v>0.17169999999999999</v>
      </c>
      <c r="F1011" s="1">
        <v>15.54</v>
      </c>
      <c r="G1011" s="2">
        <f t="shared" si="132"/>
        <v>2638</v>
      </c>
      <c r="H1011" s="4">
        <v>2517</v>
      </c>
      <c r="I1011" s="4">
        <v>108</v>
      </c>
      <c r="J1011" s="4">
        <v>13</v>
      </c>
      <c r="K1011" s="4">
        <f t="shared" si="127"/>
        <v>7.5894000000000004</v>
      </c>
      <c r="L1011" s="38">
        <f t="shared" si="134"/>
        <v>6.798</v>
      </c>
      <c r="M1011" s="4">
        <v>3.75</v>
      </c>
      <c r="N1011" s="4">
        <v>3</v>
      </c>
      <c r="O1011" s="4">
        <v>4.8000000000000001E-2</v>
      </c>
      <c r="P1011" s="4"/>
      <c r="Q1011" s="4">
        <f t="shared" si="128"/>
        <v>22.338000000000001</v>
      </c>
      <c r="R1011" s="4">
        <f t="shared" si="129"/>
        <v>0.79139999999999999</v>
      </c>
      <c r="S1011" s="4">
        <f t="shared" si="133"/>
        <v>0.79139999999999999</v>
      </c>
      <c r="T1011" s="4"/>
      <c r="U1011" s="31"/>
    </row>
    <row r="1012" spans="1:21" x14ac:dyDescent="0.15">
      <c r="A1012" s="31">
        <v>98</v>
      </c>
      <c r="B1012" s="16" t="s">
        <v>203</v>
      </c>
      <c r="C1012" s="1" t="s">
        <v>216</v>
      </c>
      <c r="D1012" s="1">
        <v>10</v>
      </c>
      <c r="E1012" s="1">
        <v>0.13370000000000001</v>
      </c>
      <c r="F1012" s="1">
        <v>8.0500000000000007</v>
      </c>
      <c r="G1012" s="2">
        <f t="shared" si="132"/>
        <v>2858.2</v>
      </c>
      <c r="H1012" s="4">
        <v>1241</v>
      </c>
      <c r="I1012" s="4">
        <v>1600.2</v>
      </c>
      <c r="J1012" s="4">
        <v>17</v>
      </c>
      <c r="K1012" s="4">
        <f t="shared" si="127"/>
        <v>12.807460000000001</v>
      </c>
      <c r="L1012" s="38">
        <f t="shared" si="134"/>
        <v>6.798</v>
      </c>
      <c r="M1012" s="4">
        <v>3.75</v>
      </c>
      <c r="N1012" s="4">
        <v>3</v>
      </c>
      <c r="O1012" s="4">
        <v>4.8000000000000001E-2</v>
      </c>
      <c r="P1012" s="4">
        <f t="shared" si="131"/>
        <v>5.1520000000000001</v>
      </c>
      <c r="Q1012" s="4">
        <f t="shared" si="128"/>
        <v>20</v>
      </c>
      <c r="R1012" s="4">
        <f t="shared" si="129"/>
        <v>0.85746</v>
      </c>
      <c r="S1012" s="4">
        <f t="shared" si="133"/>
        <v>0.85746</v>
      </c>
      <c r="T1012" s="4"/>
      <c r="U1012" s="31"/>
    </row>
    <row r="1013" spans="1:21" x14ac:dyDescent="0.15">
      <c r="A1013" s="31">
        <v>99</v>
      </c>
      <c r="B1013" s="16" t="s">
        <v>203</v>
      </c>
      <c r="C1013" s="1" t="s">
        <v>279</v>
      </c>
      <c r="D1013" s="1">
        <v>7</v>
      </c>
      <c r="E1013" s="1">
        <v>0.14149999999999999</v>
      </c>
      <c r="F1013" s="1">
        <v>13.62</v>
      </c>
      <c r="G1013" s="2">
        <f t="shared" si="132"/>
        <v>1353</v>
      </c>
      <c r="H1013" s="4">
        <v>1326</v>
      </c>
      <c r="I1013" s="4">
        <v>0</v>
      </c>
      <c r="J1013" s="4">
        <v>27</v>
      </c>
      <c r="K1013" s="4">
        <f t="shared" si="127"/>
        <v>7.2039</v>
      </c>
      <c r="L1013" s="38">
        <f t="shared" si="134"/>
        <v>6.798</v>
      </c>
      <c r="M1013" s="4">
        <v>3.75</v>
      </c>
      <c r="N1013" s="4">
        <v>3</v>
      </c>
      <c r="O1013" s="4">
        <v>4.8000000000000001E-2</v>
      </c>
      <c r="P1013" s="4"/>
      <c r="Q1013" s="4">
        <f t="shared" si="128"/>
        <v>20.417999999999999</v>
      </c>
      <c r="R1013" s="4">
        <f t="shared" si="129"/>
        <v>0.40589999999999998</v>
      </c>
      <c r="S1013" s="4">
        <f t="shared" si="133"/>
        <v>0.40589999999999998</v>
      </c>
      <c r="T1013" s="4"/>
      <c r="U1013" s="31"/>
    </row>
    <row r="1014" spans="1:21" x14ac:dyDescent="0.15">
      <c r="A1014" s="31">
        <v>100</v>
      </c>
      <c r="B1014" s="16" t="s">
        <v>203</v>
      </c>
      <c r="C1014" s="1" t="s">
        <v>230</v>
      </c>
      <c r="D1014" s="1">
        <v>6</v>
      </c>
      <c r="E1014" s="1">
        <v>0.153</v>
      </c>
      <c r="F1014" s="1">
        <v>11.93</v>
      </c>
      <c r="G1014" s="2">
        <f t="shared" si="132"/>
        <v>1455</v>
      </c>
      <c r="H1014" s="4">
        <v>1326</v>
      </c>
      <c r="I1014" s="4">
        <v>0</v>
      </c>
      <c r="J1014" s="4">
        <v>129</v>
      </c>
      <c r="K1014" s="4">
        <f t="shared" si="127"/>
        <v>8.5065000000000008</v>
      </c>
      <c r="L1014" s="38">
        <f t="shared" si="134"/>
        <v>6.798</v>
      </c>
      <c r="M1014" s="4">
        <v>3.75</v>
      </c>
      <c r="N1014" s="4">
        <v>3</v>
      </c>
      <c r="O1014" s="4">
        <v>4.8000000000000001E-2</v>
      </c>
      <c r="P1014" s="4">
        <f t="shared" si="131"/>
        <v>1.272</v>
      </c>
      <c r="Q1014" s="4">
        <f t="shared" si="128"/>
        <v>20</v>
      </c>
      <c r="R1014" s="4">
        <f t="shared" si="129"/>
        <v>0.4365</v>
      </c>
      <c r="S1014" s="4">
        <f t="shared" si="133"/>
        <v>0.4365</v>
      </c>
      <c r="T1014" s="4"/>
      <c r="U1014" s="31"/>
    </row>
    <row r="1015" spans="1:21" x14ac:dyDescent="0.15">
      <c r="A1015" s="31">
        <v>101</v>
      </c>
      <c r="B1015" s="16" t="s">
        <v>203</v>
      </c>
      <c r="C1015" s="1" t="s">
        <v>331</v>
      </c>
      <c r="D1015" s="1">
        <v>22</v>
      </c>
      <c r="E1015" s="1">
        <v>0.1409</v>
      </c>
      <c r="F1015" s="1">
        <v>15.37</v>
      </c>
      <c r="G1015" s="2">
        <f t="shared" si="132"/>
        <v>5584.5</v>
      </c>
      <c r="H1015" s="4">
        <v>5073</v>
      </c>
      <c r="I1015" s="4">
        <v>154.5</v>
      </c>
      <c r="J1015" s="4">
        <v>357</v>
      </c>
      <c r="K1015" s="4">
        <f t="shared" si="127"/>
        <v>8.4733499999999999</v>
      </c>
      <c r="L1015" s="38">
        <f t="shared" si="134"/>
        <v>6.798</v>
      </c>
      <c r="M1015" s="4">
        <v>3.75</v>
      </c>
      <c r="N1015" s="4">
        <v>3</v>
      </c>
      <c r="O1015" s="4">
        <v>4.8000000000000001E-2</v>
      </c>
      <c r="P1015" s="4"/>
      <c r="Q1015" s="4">
        <f t="shared" si="128"/>
        <v>22.167999999999999</v>
      </c>
      <c r="R1015" s="4">
        <f t="shared" si="129"/>
        <v>1.6753499999999999</v>
      </c>
      <c r="S1015" s="4">
        <f t="shared" si="133"/>
        <v>1.6753499999999999</v>
      </c>
      <c r="T1015" s="4"/>
      <c r="U1015" s="31"/>
    </row>
    <row r="1016" spans="1:21" x14ac:dyDescent="0.15">
      <c r="A1016" s="31">
        <v>102</v>
      </c>
      <c r="B1016" s="16" t="s">
        <v>203</v>
      </c>
      <c r="C1016" s="1" t="s">
        <v>235</v>
      </c>
      <c r="D1016" s="1">
        <v>8</v>
      </c>
      <c r="E1016" s="1">
        <v>0.1017</v>
      </c>
      <c r="F1016" s="1">
        <v>12.61</v>
      </c>
      <c r="G1016" s="2">
        <f t="shared" si="132"/>
        <v>2109</v>
      </c>
      <c r="H1016" s="4">
        <v>1783</v>
      </c>
      <c r="I1016" s="4">
        <v>0</v>
      </c>
      <c r="J1016" s="4">
        <v>326</v>
      </c>
      <c r="K1016" s="4">
        <f t="shared" si="127"/>
        <v>8.0227000000000004</v>
      </c>
      <c r="L1016" s="38">
        <f t="shared" si="134"/>
        <v>6.798</v>
      </c>
      <c r="M1016" s="4">
        <v>3.75</v>
      </c>
      <c r="N1016" s="4">
        <v>3</v>
      </c>
      <c r="O1016" s="4">
        <v>4.8000000000000001E-2</v>
      </c>
      <c r="P1016" s="4">
        <f t="shared" si="131"/>
        <v>0.59200000000000097</v>
      </c>
      <c r="Q1016" s="4">
        <f t="shared" si="128"/>
        <v>20</v>
      </c>
      <c r="R1016" s="4">
        <f t="shared" si="129"/>
        <v>0.63270000000000004</v>
      </c>
      <c r="S1016" s="4">
        <f t="shared" si="133"/>
        <v>0.63270000000000004</v>
      </c>
      <c r="T1016" s="4"/>
      <c r="U1016" s="31"/>
    </row>
    <row r="1017" spans="1:21" x14ac:dyDescent="0.15">
      <c r="A1017" s="31">
        <v>103</v>
      </c>
      <c r="B1017" s="16" t="s">
        <v>203</v>
      </c>
      <c r="C1017" s="1" t="s">
        <v>218</v>
      </c>
      <c r="D1017" s="1">
        <v>7</v>
      </c>
      <c r="E1017" s="1">
        <v>0.1053</v>
      </c>
      <c r="F1017" s="1">
        <v>9.0299999999999994</v>
      </c>
      <c r="G1017" s="2">
        <f t="shared" si="132"/>
        <v>1699</v>
      </c>
      <c r="H1017" s="4">
        <v>1699</v>
      </c>
      <c r="I1017" s="4">
        <v>0</v>
      </c>
      <c r="J1017" s="4">
        <v>0</v>
      </c>
      <c r="K1017" s="4">
        <f t="shared" si="127"/>
        <v>11.479699999999999</v>
      </c>
      <c r="L1017" s="38">
        <f t="shared" si="134"/>
        <v>6.798</v>
      </c>
      <c r="M1017" s="4">
        <v>3.75</v>
      </c>
      <c r="N1017" s="4">
        <v>3</v>
      </c>
      <c r="O1017" s="4">
        <v>4.8000000000000001E-2</v>
      </c>
      <c r="P1017" s="4">
        <f t="shared" si="131"/>
        <v>4.1719999999999997</v>
      </c>
      <c r="Q1017" s="4">
        <f t="shared" si="128"/>
        <v>20</v>
      </c>
      <c r="R1017" s="4">
        <f t="shared" si="129"/>
        <v>0.50970000000000004</v>
      </c>
      <c r="S1017" s="4">
        <f t="shared" si="133"/>
        <v>0.50970000000000004</v>
      </c>
      <c r="T1017" s="4"/>
      <c r="U1017" s="31"/>
    </row>
    <row r="1018" spans="1:21" x14ac:dyDescent="0.15">
      <c r="A1018" s="31">
        <v>104</v>
      </c>
      <c r="B1018" s="16" t="s">
        <v>203</v>
      </c>
      <c r="C1018" s="1" t="s">
        <v>97</v>
      </c>
      <c r="D1018" s="1">
        <v>0</v>
      </c>
      <c r="E1018" s="1">
        <v>4.7500000000000001E-2</v>
      </c>
      <c r="F1018" s="1">
        <v>11.69</v>
      </c>
      <c r="G1018" s="2">
        <f t="shared" si="132"/>
        <v>825</v>
      </c>
      <c r="H1018" s="4">
        <v>825</v>
      </c>
      <c r="I1018" s="4">
        <v>0</v>
      </c>
      <c r="J1018" s="4">
        <v>0</v>
      </c>
      <c r="K1018" s="4">
        <f t="shared" si="127"/>
        <v>8.5574999999999992</v>
      </c>
      <c r="L1018" s="38">
        <f t="shared" si="134"/>
        <v>6.798</v>
      </c>
      <c r="M1018" s="4">
        <v>3.75</v>
      </c>
      <c r="N1018" s="4">
        <v>3</v>
      </c>
      <c r="O1018" s="4">
        <v>4.8000000000000001E-2</v>
      </c>
      <c r="P1018" s="4">
        <f t="shared" si="131"/>
        <v>1.512</v>
      </c>
      <c r="Q1018" s="4">
        <f t="shared" si="128"/>
        <v>20</v>
      </c>
      <c r="R1018" s="4">
        <f t="shared" si="129"/>
        <v>0.2475</v>
      </c>
      <c r="S1018" s="4">
        <f t="shared" si="133"/>
        <v>0.2475</v>
      </c>
      <c r="T1018" s="4"/>
      <c r="U1018" s="31"/>
    </row>
    <row r="1019" spans="1:21" x14ac:dyDescent="0.15">
      <c r="A1019" s="31">
        <v>105</v>
      </c>
      <c r="B1019" s="16" t="s">
        <v>203</v>
      </c>
      <c r="C1019" s="1" t="s">
        <v>224</v>
      </c>
      <c r="D1019" s="1">
        <v>4</v>
      </c>
      <c r="E1019" s="1">
        <v>7.4899999999999994E-2</v>
      </c>
      <c r="F1019" s="1">
        <v>10.78</v>
      </c>
      <c r="G1019" s="2">
        <f t="shared" si="132"/>
        <v>1158</v>
      </c>
      <c r="H1019" s="4">
        <v>931</v>
      </c>
      <c r="I1019" s="4">
        <v>42</v>
      </c>
      <c r="J1019" s="4">
        <v>185</v>
      </c>
      <c r="K1019" s="4">
        <f t="shared" si="127"/>
        <v>9.5673999999999992</v>
      </c>
      <c r="L1019" s="38">
        <f t="shared" si="134"/>
        <v>6.798</v>
      </c>
      <c r="M1019" s="4">
        <v>3.75</v>
      </c>
      <c r="N1019" s="4">
        <v>3</v>
      </c>
      <c r="O1019" s="4">
        <v>4.8000000000000001E-2</v>
      </c>
      <c r="P1019" s="4">
        <f t="shared" si="131"/>
        <v>2.4220000000000002</v>
      </c>
      <c r="Q1019" s="4">
        <f t="shared" si="128"/>
        <v>20</v>
      </c>
      <c r="R1019" s="4">
        <f t="shared" si="129"/>
        <v>0.34739999999999999</v>
      </c>
      <c r="S1019" s="4">
        <f t="shared" si="133"/>
        <v>0.34739999999999999</v>
      </c>
      <c r="T1019" s="4"/>
      <c r="U1019" s="31"/>
    </row>
    <row r="1020" spans="1:21" x14ac:dyDescent="0.15">
      <c r="A1020" s="31">
        <v>106</v>
      </c>
      <c r="B1020" s="16" t="s">
        <v>203</v>
      </c>
      <c r="C1020" s="1" t="s">
        <v>226</v>
      </c>
      <c r="D1020" s="1">
        <v>0</v>
      </c>
      <c r="E1020" s="1">
        <v>4.4299999999999999E-2</v>
      </c>
      <c r="F1020" s="1">
        <v>11.41</v>
      </c>
      <c r="G1020" s="2">
        <f t="shared" si="132"/>
        <v>773</v>
      </c>
      <c r="H1020" s="4">
        <v>719</v>
      </c>
      <c r="I1020" s="4">
        <v>54</v>
      </c>
      <c r="J1020" s="4">
        <v>0</v>
      </c>
      <c r="K1020" s="4">
        <f t="shared" si="127"/>
        <v>8.8218999999999994</v>
      </c>
      <c r="L1020" s="38">
        <f t="shared" si="134"/>
        <v>6.798</v>
      </c>
      <c r="M1020" s="4">
        <v>3.75</v>
      </c>
      <c r="N1020" s="4">
        <v>3</v>
      </c>
      <c r="O1020" s="4">
        <v>4.8000000000000001E-2</v>
      </c>
      <c r="P1020" s="4">
        <f t="shared" si="131"/>
        <v>1.792</v>
      </c>
      <c r="Q1020" s="4">
        <f t="shared" si="128"/>
        <v>20</v>
      </c>
      <c r="R1020" s="4">
        <f t="shared" si="129"/>
        <v>0.2319</v>
      </c>
      <c r="S1020" s="4">
        <f t="shared" si="133"/>
        <v>0.2319</v>
      </c>
      <c r="T1020" s="4"/>
      <c r="U1020" s="31"/>
    </row>
    <row r="1021" spans="1:21" x14ac:dyDescent="0.15">
      <c r="A1021" s="31">
        <v>107</v>
      </c>
      <c r="B1021" s="16" t="s">
        <v>203</v>
      </c>
      <c r="C1021" s="1" t="s">
        <v>204</v>
      </c>
      <c r="D1021" s="1">
        <v>7</v>
      </c>
      <c r="E1021" s="1">
        <v>0.10150000000000001</v>
      </c>
      <c r="F1021" s="1">
        <v>5.43</v>
      </c>
      <c r="G1021" s="2">
        <f t="shared" si="132"/>
        <v>1686</v>
      </c>
      <c r="H1021" s="4">
        <v>1284</v>
      </c>
      <c r="I1021" s="4">
        <v>372</v>
      </c>
      <c r="J1021" s="4">
        <v>30</v>
      </c>
      <c r="K1021" s="4">
        <f t="shared" si="127"/>
        <v>15.075799999999999</v>
      </c>
      <c r="L1021" s="38">
        <f t="shared" si="134"/>
        <v>6.798</v>
      </c>
      <c r="M1021" s="4">
        <v>3.75</v>
      </c>
      <c r="N1021" s="4">
        <v>3</v>
      </c>
      <c r="O1021" s="4">
        <v>4.8000000000000001E-2</v>
      </c>
      <c r="P1021" s="4">
        <f t="shared" si="131"/>
        <v>7.7720000000000002</v>
      </c>
      <c r="Q1021" s="4">
        <f t="shared" si="128"/>
        <v>20</v>
      </c>
      <c r="R1021" s="4">
        <f t="shared" si="129"/>
        <v>0.50580000000000003</v>
      </c>
      <c r="S1021" s="4">
        <f t="shared" si="133"/>
        <v>0.50580000000000003</v>
      </c>
      <c r="T1021" s="4"/>
      <c r="U1021" s="31"/>
    </row>
    <row r="1022" spans="1:21" x14ac:dyDescent="0.15">
      <c r="A1022" s="31">
        <v>108</v>
      </c>
      <c r="B1022" s="16" t="s">
        <v>1054</v>
      </c>
      <c r="C1022" s="1" t="s">
        <v>1055</v>
      </c>
      <c r="D1022" s="1">
        <v>13</v>
      </c>
      <c r="E1022" s="1">
        <v>0.26</v>
      </c>
      <c r="F1022" s="1">
        <v>145.16999999999999</v>
      </c>
      <c r="G1022" s="2">
        <f t="shared" si="132"/>
        <v>12627</v>
      </c>
      <c r="H1022" s="4">
        <v>3192</v>
      </c>
      <c r="I1022" s="4">
        <v>6385</v>
      </c>
      <c r="J1022" s="4">
        <v>3050</v>
      </c>
      <c r="K1022" s="4">
        <f t="shared" si="127"/>
        <v>8.0607000000000006</v>
      </c>
      <c r="L1022" s="38">
        <f t="shared" si="134"/>
        <v>6.798</v>
      </c>
      <c r="M1022" s="4">
        <v>3.75</v>
      </c>
      <c r="N1022" s="4">
        <v>3</v>
      </c>
      <c r="O1022" s="4">
        <v>4.8000000000000001E-2</v>
      </c>
      <c r="P1022" s="4"/>
      <c r="Q1022" s="4">
        <f t="shared" si="128"/>
        <v>151.96799999999999</v>
      </c>
      <c r="R1022" s="4">
        <f t="shared" si="129"/>
        <v>1.2626999999999999</v>
      </c>
      <c r="S1022" s="4"/>
      <c r="T1022" s="4">
        <f t="shared" si="130"/>
        <v>1.2626999999999999</v>
      </c>
      <c r="U1022" s="31"/>
    </row>
    <row r="1023" spans="1:21" x14ac:dyDescent="0.15">
      <c r="A1023" s="31">
        <v>109</v>
      </c>
      <c r="B1023" s="16" t="s">
        <v>1054</v>
      </c>
      <c r="C1023" s="1" t="s">
        <v>1056</v>
      </c>
      <c r="D1023" s="1">
        <v>19</v>
      </c>
      <c r="E1023" s="1">
        <v>0.41</v>
      </c>
      <c r="F1023" s="1">
        <v>36.24</v>
      </c>
      <c r="G1023" s="2">
        <f t="shared" si="132"/>
        <v>8760</v>
      </c>
      <c r="H1023" s="4">
        <v>3145</v>
      </c>
      <c r="I1023" s="4">
        <v>5615</v>
      </c>
      <c r="J1023" s="4">
        <v>0</v>
      </c>
      <c r="K1023" s="4">
        <f t="shared" si="127"/>
        <v>9.4260000000000002</v>
      </c>
      <c r="L1023" s="38">
        <f t="shared" si="134"/>
        <v>6.798</v>
      </c>
      <c r="M1023" s="4">
        <v>3.75</v>
      </c>
      <c r="N1023" s="4">
        <v>3</v>
      </c>
      <c r="O1023" s="4">
        <v>4.8000000000000001E-2</v>
      </c>
      <c r="P1023" s="4"/>
      <c r="Q1023" s="4">
        <f t="shared" si="128"/>
        <v>43.037999999999997</v>
      </c>
      <c r="R1023" s="4">
        <f t="shared" si="129"/>
        <v>2.6280000000000001</v>
      </c>
      <c r="S1023" s="4">
        <f t="shared" si="133"/>
        <v>2.6280000000000001</v>
      </c>
      <c r="T1023" s="4"/>
      <c r="U1023" s="31"/>
    </row>
    <row r="1024" spans="1:21" x14ac:dyDescent="0.15">
      <c r="A1024" s="31">
        <v>110</v>
      </c>
      <c r="B1024" s="16" t="s">
        <v>1054</v>
      </c>
      <c r="C1024" s="1" t="s">
        <v>1057</v>
      </c>
      <c r="D1024" s="1">
        <v>19</v>
      </c>
      <c r="E1024" s="1">
        <v>0.33</v>
      </c>
      <c r="F1024" s="1">
        <v>21.81</v>
      </c>
      <c r="G1024" s="2">
        <f t="shared" si="132"/>
        <v>4940</v>
      </c>
      <c r="H1024" s="4">
        <v>2909</v>
      </c>
      <c r="I1024" s="4">
        <v>131</v>
      </c>
      <c r="J1024" s="4">
        <v>1900</v>
      </c>
      <c r="K1024" s="4">
        <f t="shared" si="127"/>
        <v>8.2799999999999994</v>
      </c>
      <c r="L1024" s="38">
        <f t="shared" si="134"/>
        <v>6.798</v>
      </c>
      <c r="M1024" s="4">
        <v>3.75</v>
      </c>
      <c r="N1024" s="4">
        <v>3</v>
      </c>
      <c r="O1024" s="4">
        <v>4.8000000000000001E-2</v>
      </c>
      <c r="P1024" s="4"/>
      <c r="Q1024" s="4">
        <f t="shared" si="128"/>
        <v>28.608000000000001</v>
      </c>
      <c r="R1024" s="4">
        <f t="shared" si="129"/>
        <v>1.482</v>
      </c>
      <c r="S1024" s="4">
        <f t="shared" si="133"/>
        <v>1.482</v>
      </c>
      <c r="T1024" s="4"/>
      <c r="U1024" s="31"/>
    </row>
    <row r="1025" spans="1:21" x14ac:dyDescent="0.15">
      <c r="A1025" s="31">
        <v>111</v>
      </c>
      <c r="B1025" s="16" t="s">
        <v>1054</v>
      </c>
      <c r="C1025" s="1" t="s">
        <v>1058</v>
      </c>
      <c r="D1025" s="1">
        <v>11</v>
      </c>
      <c r="E1025" s="1">
        <v>0.23</v>
      </c>
      <c r="F1025" s="1">
        <v>80.680000000000007</v>
      </c>
      <c r="G1025" s="2">
        <f t="shared" si="132"/>
        <v>3265</v>
      </c>
      <c r="H1025" s="4">
        <v>2769</v>
      </c>
      <c r="I1025" s="4">
        <v>496</v>
      </c>
      <c r="J1025" s="4">
        <v>0</v>
      </c>
      <c r="K1025" s="4">
        <f t="shared" si="127"/>
        <v>7.1245000000000003</v>
      </c>
      <c r="L1025" s="38">
        <f t="shared" si="134"/>
        <v>6.798</v>
      </c>
      <c r="M1025" s="4">
        <v>3.75</v>
      </c>
      <c r="N1025" s="4">
        <v>3</v>
      </c>
      <c r="O1025" s="4">
        <v>4.8000000000000001E-2</v>
      </c>
      <c r="P1025" s="4"/>
      <c r="Q1025" s="4">
        <f t="shared" si="128"/>
        <v>87.477999999999994</v>
      </c>
      <c r="R1025" s="4">
        <f t="shared" si="129"/>
        <v>0.32650000000000001</v>
      </c>
      <c r="S1025" s="4"/>
      <c r="T1025" s="4">
        <f t="shared" si="130"/>
        <v>0.32650000000000001</v>
      </c>
      <c r="U1025" s="31"/>
    </row>
    <row r="1026" spans="1:21" x14ac:dyDescent="0.15">
      <c r="A1026" s="31">
        <v>112</v>
      </c>
      <c r="B1026" s="16" t="s">
        <v>1054</v>
      </c>
      <c r="C1026" s="1" t="s">
        <v>1059</v>
      </c>
      <c r="D1026" s="1">
        <v>17</v>
      </c>
      <c r="E1026" s="1">
        <v>0.36</v>
      </c>
      <c r="F1026" s="1">
        <v>97.13</v>
      </c>
      <c r="G1026" s="2">
        <f t="shared" si="132"/>
        <v>14706</v>
      </c>
      <c r="H1026" s="4">
        <v>6041</v>
      </c>
      <c r="I1026" s="4">
        <v>6115</v>
      </c>
      <c r="J1026" s="4">
        <v>2550</v>
      </c>
      <c r="K1026" s="4">
        <f t="shared" si="127"/>
        <v>8.2685999999999993</v>
      </c>
      <c r="L1026" s="38">
        <f t="shared" si="134"/>
        <v>6.798</v>
      </c>
      <c r="M1026" s="4">
        <v>3.75</v>
      </c>
      <c r="N1026" s="4">
        <v>3</v>
      </c>
      <c r="O1026" s="4">
        <v>4.8000000000000001E-2</v>
      </c>
      <c r="P1026" s="4"/>
      <c r="Q1026" s="4">
        <f t="shared" si="128"/>
        <v>103.928</v>
      </c>
      <c r="R1026" s="4">
        <f t="shared" si="129"/>
        <v>1.4705999999999999</v>
      </c>
      <c r="S1026" s="4"/>
      <c r="T1026" s="4">
        <f t="shared" si="130"/>
        <v>1.4705999999999999</v>
      </c>
      <c r="U1026" s="31"/>
    </row>
    <row r="1027" spans="1:21" x14ac:dyDescent="0.15">
      <c r="A1027" s="31">
        <v>113</v>
      </c>
      <c r="B1027" s="16" t="s">
        <v>1054</v>
      </c>
      <c r="C1027" s="1" t="s">
        <v>1060</v>
      </c>
      <c r="D1027" s="1">
        <v>14</v>
      </c>
      <c r="E1027" s="1">
        <v>0.24</v>
      </c>
      <c r="F1027" s="1">
        <v>40.58</v>
      </c>
      <c r="G1027" s="2">
        <f t="shared" si="132"/>
        <v>6678</v>
      </c>
      <c r="H1027" s="4">
        <v>2782</v>
      </c>
      <c r="I1027" s="4">
        <v>996</v>
      </c>
      <c r="J1027" s="4">
        <v>2900</v>
      </c>
      <c r="K1027" s="4">
        <f t="shared" si="127"/>
        <v>8.8013999999999992</v>
      </c>
      <c r="L1027" s="38">
        <f t="shared" si="134"/>
        <v>6.798</v>
      </c>
      <c r="M1027" s="4">
        <v>3.75</v>
      </c>
      <c r="N1027" s="4">
        <v>3</v>
      </c>
      <c r="O1027" s="4">
        <v>4.8000000000000001E-2</v>
      </c>
      <c r="P1027" s="4"/>
      <c r="Q1027" s="4">
        <f t="shared" si="128"/>
        <v>47.378</v>
      </c>
      <c r="R1027" s="4">
        <f t="shared" si="129"/>
        <v>2.0034000000000001</v>
      </c>
      <c r="S1027" s="4">
        <f t="shared" si="133"/>
        <v>2.0034000000000001</v>
      </c>
      <c r="T1027" s="4"/>
      <c r="U1027" s="31"/>
    </row>
    <row r="1028" spans="1:21" x14ac:dyDescent="0.15">
      <c r="A1028" s="31">
        <v>114</v>
      </c>
      <c r="B1028" s="16" t="s">
        <v>1054</v>
      </c>
      <c r="C1028" s="1" t="s">
        <v>1061</v>
      </c>
      <c r="D1028" s="1">
        <v>13</v>
      </c>
      <c r="E1028" s="1">
        <v>0.13</v>
      </c>
      <c r="F1028" s="1">
        <v>22</v>
      </c>
      <c r="G1028" s="2">
        <f t="shared" si="132"/>
        <v>8992</v>
      </c>
      <c r="H1028" s="4">
        <v>1066</v>
      </c>
      <c r="I1028" s="4">
        <v>7926</v>
      </c>
      <c r="J1028" s="4">
        <v>0</v>
      </c>
      <c r="K1028" s="4">
        <f t="shared" si="127"/>
        <v>9.4955999999999996</v>
      </c>
      <c r="L1028" s="38">
        <f t="shared" si="134"/>
        <v>6.798</v>
      </c>
      <c r="M1028" s="4">
        <v>3.75</v>
      </c>
      <c r="N1028" s="4">
        <v>3</v>
      </c>
      <c r="O1028" s="4">
        <v>4.8000000000000001E-2</v>
      </c>
      <c r="P1028" s="4"/>
      <c r="Q1028" s="4">
        <f t="shared" si="128"/>
        <v>28.797999999999998</v>
      </c>
      <c r="R1028" s="4">
        <f t="shared" si="129"/>
        <v>2.6976</v>
      </c>
      <c r="S1028" s="4">
        <f t="shared" si="133"/>
        <v>2.6976</v>
      </c>
      <c r="T1028" s="4"/>
      <c r="U1028" s="31"/>
    </row>
    <row r="1029" spans="1:21" x14ac:dyDescent="0.15">
      <c r="A1029" s="31">
        <v>115</v>
      </c>
      <c r="B1029" s="16" t="s">
        <v>1062</v>
      </c>
      <c r="C1029" s="1" t="s">
        <v>472</v>
      </c>
      <c r="D1029" s="1">
        <v>15</v>
      </c>
      <c r="E1029" s="1">
        <v>0.36</v>
      </c>
      <c r="F1029" s="1">
        <v>58.92</v>
      </c>
      <c r="G1029" s="2">
        <f t="shared" si="132"/>
        <v>4259</v>
      </c>
      <c r="H1029" s="4">
        <v>2000</v>
      </c>
      <c r="I1029" s="4">
        <v>2244</v>
      </c>
      <c r="J1029" s="4">
        <v>15</v>
      </c>
      <c r="K1029" s="4">
        <f t="shared" si="127"/>
        <v>7.2239000000000004</v>
      </c>
      <c r="L1029" s="38">
        <f t="shared" si="134"/>
        <v>6.798</v>
      </c>
      <c r="M1029" s="4">
        <v>3.75</v>
      </c>
      <c r="N1029" s="4">
        <v>3</v>
      </c>
      <c r="O1029" s="4">
        <v>4.8000000000000001E-2</v>
      </c>
      <c r="P1029" s="4"/>
      <c r="Q1029" s="4">
        <f t="shared" si="128"/>
        <v>65.718000000000004</v>
      </c>
      <c r="R1029" s="4">
        <f t="shared" si="129"/>
        <v>0.4259</v>
      </c>
      <c r="S1029" s="4"/>
      <c r="T1029" s="4">
        <f t="shared" si="130"/>
        <v>0.4259</v>
      </c>
      <c r="U1029" s="31"/>
    </row>
    <row r="1030" spans="1:21" x14ac:dyDescent="0.15">
      <c r="A1030" s="31">
        <v>116</v>
      </c>
      <c r="B1030" s="16" t="s">
        <v>1062</v>
      </c>
      <c r="C1030" s="1" t="s">
        <v>288</v>
      </c>
      <c r="D1030" s="1">
        <v>13</v>
      </c>
      <c r="E1030" s="1">
        <v>0.31</v>
      </c>
      <c r="F1030" s="1">
        <v>40.08</v>
      </c>
      <c r="G1030" s="2">
        <f t="shared" si="132"/>
        <v>16008.5</v>
      </c>
      <c r="H1030" s="4">
        <v>1226</v>
      </c>
      <c r="I1030" s="4">
        <v>14782.5</v>
      </c>
      <c r="J1030" s="4" t="s">
        <v>1063</v>
      </c>
      <c r="K1030" s="4">
        <f t="shared" si="127"/>
        <v>11.60055</v>
      </c>
      <c r="L1030" s="38">
        <f t="shared" si="134"/>
        <v>6.798</v>
      </c>
      <c r="M1030" s="4">
        <v>3.75</v>
      </c>
      <c r="N1030" s="4">
        <v>3</v>
      </c>
      <c r="O1030" s="4">
        <v>4.8000000000000001E-2</v>
      </c>
      <c r="P1030" s="4"/>
      <c r="Q1030" s="4">
        <f t="shared" si="128"/>
        <v>46.878</v>
      </c>
      <c r="R1030" s="4">
        <f t="shared" si="129"/>
        <v>4.8025500000000001</v>
      </c>
      <c r="S1030" s="4">
        <f t="shared" si="133"/>
        <v>4.8025500000000001</v>
      </c>
      <c r="T1030" s="4"/>
      <c r="U1030" s="31"/>
    </row>
    <row r="1031" spans="1:21" x14ac:dyDescent="0.15">
      <c r="A1031" s="31">
        <v>117</v>
      </c>
      <c r="B1031" s="16" t="s">
        <v>1062</v>
      </c>
      <c r="C1031" s="1" t="s">
        <v>1064</v>
      </c>
      <c r="D1031" s="1">
        <v>15</v>
      </c>
      <c r="E1031" s="1">
        <v>0.28999999999999998</v>
      </c>
      <c r="F1031" s="1">
        <v>63.57</v>
      </c>
      <c r="G1031" s="2">
        <f t="shared" si="132"/>
        <v>8594</v>
      </c>
      <c r="H1031" s="4">
        <v>1400</v>
      </c>
      <c r="I1031" s="4">
        <v>7194</v>
      </c>
      <c r="J1031" s="4" t="s">
        <v>1063</v>
      </c>
      <c r="K1031" s="4">
        <f t="shared" si="127"/>
        <v>7.6574</v>
      </c>
      <c r="L1031" s="38">
        <f t="shared" si="134"/>
        <v>6.798</v>
      </c>
      <c r="M1031" s="4">
        <v>3.75</v>
      </c>
      <c r="N1031" s="4">
        <v>3</v>
      </c>
      <c r="O1031" s="4">
        <v>4.8000000000000001E-2</v>
      </c>
      <c r="P1031" s="4"/>
      <c r="Q1031" s="4">
        <f t="shared" si="128"/>
        <v>70.367999999999995</v>
      </c>
      <c r="R1031" s="4">
        <f t="shared" si="129"/>
        <v>0.85940000000000005</v>
      </c>
      <c r="S1031" s="4"/>
      <c r="T1031" s="4">
        <f t="shared" si="130"/>
        <v>0.85940000000000005</v>
      </c>
      <c r="U1031" s="31"/>
    </row>
    <row r="1032" spans="1:21" x14ac:dyDescent="0.15">
      <c r="A1032" s="31">
        <v>118</v>
      </c>
      <c r="B1032" s="16" t="s">
        <v>1062</v>
      </c>
      <c r="C1032" s="1" t="s">
        <v>1065</v>
      </c>
      <c r="D1032" s="1">
        <v>12</v>
      </c>
      <c r="E1032" s="1">
        <v>0.28000000000000003</v>
      </c>
      <c r="F1032" s="1">
        <v>30.02</v>
      </c>
      <c r="G1032" s="2">
        <f t="shared" si="132"/>
        <v>1872</v>
      </c>
      <c r="H1032" s="4">
        <v>1844</v>
      </c>
      <c r="I1032" s="4" t="s">
        <v>1063</v>
      </c>
      <c r="J1032" s="4">
        <v>28</v>
      </c>
      <c r="K1032" s="4">
        <f t="shared" si="127"/>
        <v>7.3596000000000004</v>
      </c>
      <c r="L1032" s="38">
        <f t="shared" si="134"/>
        <v>6.798</v>
      </c>
      <c r="M1032" s="4">
        <v>3.75</v>
      </c>
      <c r="N1032" s="4">
        <v>3</v>
      </c>
      <c r="O1032" s="4">
        <v>4.8000000000000001E-2</v>
      </c>
      <c r="P1032" s="4"/>
      <c r="Q1032" s="4">
        <f t="shared" si="128"/>
        <v>36.817999999999998</v>
      </c>
      <c r="R1032" s="4">
        <f t="shared" si="129"/>
        <v>0.56159999999999999</v>
      </c>
      <c r="S1032" s="4">
        <f t="shared" si="133"/>
        <v>0.56159999999999999</v>
      </c>
      <c r="T1032" s="4"/>
      <c r="U1032" s="31"/>
    </row>
    <row r="1033" spans="1:21" x14ac:dyDescent="0.15">
      <c r="A1033" s="31">
        <v>119</v>
      </c>
      <c r="B1033" s="16" t="s">
        <v>1062</v>
      </c>
      <c r="C1033" s="1" t="s">
        <v>1066</v>
      </c>
      <c r="D1033" s="1">
        <v>9</v>
      </c>
      <c r="E1033" s="1">
        <v>0.28999999999999998</v>
      </c>
      <c r="F1033" s="1">
        <v>70.5</v>
      </c>
      <c r="G1033" s="2">
        <f t="shared" si="132"/>
        <v>2004</v>
      </c>
      <c r="H1033" s="4">
        <v>1979</v>
      </c>
      <c r="I1033" s="4" t="s">
        <v>1063</v>
      </c>
      <c r="J1033" s="4">
        <v>25</v>
      </c>
      <c r="K1033" s="4">
        <f t="shared" si="127"/>
        <v>6.9984000000000002</v>
      </c>
      <c r="L1033" s="38">
        <f t="shared" si="134"/>
        <v>6.798</v>
      </c>
      <c r="M1033" s="4">
        <v>3.75</v>
      </c>
      <c r="N1033" s="4">
        <v>3</v>
      </c>
      <c r="O1033" s="4">
        <v>4.8000000000000001E-2</v>
      </c>
      <c r="P1033" s="4"/>
      <c r="Q1033" s="4">
        <f t="shared" si="128"/>
        <v>77.298000000000002</v>
      </c>
      <c r="R1033" s="4">
        <f t="shared" si="129"/>
        <v>0.20039999999999999</v>
      </c>
      <c r="S1033" s="4"/>
      <c r="T1033" s="4">
        <f t="shared" si="130"/>
        <v>0.20039999999999999</v>
      </c>
      <c r="U1033" s="31"/>
    </row>
    <row r="1034" spans="1:21" x14ac:dyDescent="0.15">
      <c r="A1034" s="31">
        <v>120</v>
      </c>
      <c r="B1034" s="16" t="s">
        <v>1062</v>
      </c>
      <c r="C1034" s="1" t="s">
        <v>24</v>
      </c>
      <c r="D1034" s="1">
        <v>19</v>
      </c>
      <c r="E1034" s="1">
        <v>0.4</v>
      </c>
      <c r="F1034" s="1">
        <v>30.44</v>
      </c>
      <c r="G1034" s="2">
        <f t="shared" si="132"/>
        <v>9502</v>
      </c>
      <c r="H1034" s="4">
        <v>2032</v>
      </c>
      <c r="I1034" s="4">
        <v>7458</v>
      </c>
      <c r="J1034" s="4">
        <v>12</v>
      </c>
      <c r="K1034" s="4">
        <f t="shared" ref="K1034:K1065" si="135">+L1034+P1034+R1034</f>
        <v>9.6486000000000001</v>
      </c>
      <c r="L1034" s="38">
        <f t="shared" si="134"/>
        <v>6.798</v>
      </c>
      <c r="M1034" s="4">
        <v>3.75</v>
      </c>
      <c r="N1034" s="4">
        <v>3</v>
      </c>
      <c r="O1034" s="4">
        <v>4.8000000000000001E-2</v>
      </c>
      <c r="P1034" s="4"/>
      <c r="Q1034" s="4">
        <f t="shared" ref="Q1034:Q1065" si="136">+L1034+P1034+F1034</f>
        <v>37.238</v>
      </c>
      <c r="R1034" s="4">
        <f t="shared" ref="R1034:R1065" si="137">+S1034+T1034</f>
        <v>2.8506</v>
      </c>
      <c r="S1034" s="4">
        <f t="shared" si="133"/>
        <v>2.8506</v>
      </c>
      <c r="T1034" s="4"/>
      <c r="U1034" s="31"/>
    </row>
    <row r="1035" spans="1:21" x14ac:dyDescent="0.15">
      <c r="A1035" s="31">
        <v>121</v>
      </c>
      <c r="B1035" s="16" t="s">
        <v>1062</v>
      </c>
      <c r="C1035" s="1" t="s">
        <v>1067</v>
      </c>
      <c r="D1035" s="1">
        <v>13</v>
      </c>
      <c r="E1035" s="1">
        <v>0.27</v>
      </c>
      <c r="F1035" s="1">
        <v>27</v>
      </c>
      <c r="G1035" s="2">
        <f t="shared" si="132"/>
        <v>3505</v>
      </c>
      <c r="H1035" s="4">
        <v>1453</v>
      </c>
      <c r="I1035" s="4">
        <v>2052</v>
      </c>
      <c r="J1035" s="4" t="s">
        <v>1063</v>
      </c>
      <c r="K1035" s="4">
        <f t="shared" si="135"/>
        <v>7.8494999999999999</v>
      </c>
      <c r="L1035" s="38">
        <f t="shared" si="134"/>
        <v>6.798</v>
      </c>
      <c r="M1035" s="4">
        <v>3.75</v>
      </c>
      <c r="N1035" s="4">
        <v>3</v>
      </c>
      <c r="O1035" s="4">
        <v>4.8000000000000001E-2</v>
      </c>
      <c r="P1035" s="4"/>
      <c r="Q1035" s="4">
        <f t="shared" si="136"/>
        <v>33.798000000000002</v>
      </c>
      <c r="R1035" s="4">
        <f t="shared" si="137"/>
        <v>1.0515000000000001</v>
      </c>
      <c r="S1035" s="4">
        <f t="shared" si="133"/>
        <v>1.0515000000000001</v>
      </c>
      <c r="T1035" s="4"/>
      <c r="U1035" s="31"/>
    </row>
    <row r="1036" spans="1:21" x14ac:dyDescent="0.15">
      <c r="A1036" s="31">
        <v>122</v>
      </c>
      <c r="B1036" s="16" t="s">
        <v>1062</v>
      </c>
      <c r="C1036" s="1" t="s">
        <v>966</v>
      </c>
      <c r="D1036" s="1">
        <v>25</v>
      </c>
      <c r="E1036" s="1">
        <v>0.42</v>
      </c>
      <c r="F1036" s="1">
        <v>59.03</v>
      </c>
      <c r="G1036" s="2">
        <f t="shared" si="132"/>
        <v>3250</v>
      </c>
      <c r="H1036" s="4">
        <v>3250</v>
      </c>
      <c r="I1036" s="4" t="s">
        <v>1063</v>
      </c>
      <c r="J1036" s="4" t="s">
        <v>1063</v>
      </c>
      <c r="K1036" s="4">
        <f t="shared" si="135"/>
        <v>7.1230000000000002</v>
      </c>
      <c r="L1036" s="38">
        <f t="shared" si="134"/>
        <v>6.798</v>
      </c>
      <c r="M1036" s="4">
        <v>3.75</v>
      </c>
      <c r="N1036" s="4">
        <v>3</v>
      </c>
      <c r="O1036" s="4">
        <v>4.8000000000000001E-2</v>
      </c>
      <c r="P1036" s="4"/>
      <c r="Q1036" s="4">
        <f t="shared" si="136"/>
        <v>65.828000000000003</v>
      </c>
      <c r="R1036" s="4">
        <f t="shared" si="137"/>
        <v>0.32500000000000001</v>
      </c>
      <c r="S1036" s="4"/>
      <c r="T1036" s="4">
        <f t="shared" ref="T1036:T1060" si="138">0.0001*G1036</f>
        <v>0.32500000000000001</v>
      </c>
      <c r="U1036" s="31"/>
    </row>
    <row r="1037" spans="1:21" x14ac:dyDescent="0.15">
      <c r="A1037" s="31">
        <v>123</v>
      </c>
      <c r="B1037" s="16" t="s">
        <v>1062</v>
      </c>
      <c r="C1037" s="1" t="s">
        <v>1068</v>
      </c>
      <c r="D1037" s="1">
        <v>25</v>
      </c>
      <c r="E1037" s="1">
        <v>0.32</v>
      </c>
      <c r="F1037" s="1">
        <v>71.41</v>
      </c>
      <c r="G1037" s="2">
        <f t="shared" si="132"/>
        <v>3868</v>
      </c>
      <c r="H1037" s="4">
        <v>2300</v>
      </c>
      <c r="I1037" s="4">
        <v>1545</v>
      </c>
      <c r="J1037" s="4">
        <v>23</v>
      </c>
      <c r="K1037" s="4">
        <f t="shared" si="135"/>
        <v>7.1848000000000001</v>
      </c>
      <c r="L1037" s="38">
        <f t="shared" si="134"/>
        <v>6.798</v>
      </c>
      <c r="M1037" s="4">
        <v>3.75</v>
      </c>
      <c r="N1037" s="4">
        <v>3</v>
      </c>
      <c r="O1037" s="4">
        <v>4.8000000000000001E-2</v>
      </c>
      <c r="P1037" s="4"/>
      <c r="Q1037" s="4">
        <f t="shared" si="136"/>
        <v>78.207999999999998</v>
      </c>
      <c r="R1037" s="4">
        <f t="shared" si="137"/>
        <v>0.38679999999999998</v>
      </c>
      <c r="S1037" s="4"/>
      <c r="T1037" s="4">
        <f t="shared" si="138"/>
        <v>0.38679999999999998</v>
      </c>
      <c r="U1037" s="31"/>
    </row>
    <row r="1038" spans="1:21" x14ac:dyDescent="0.15">
      <c r="A1038" s="31">
        <v>124</v>
      </c>
      <c r="B1038" s="16" t="s">
        <v>1062</v>
      </c>
      <c r="C1038" s="1" t="s">
        <v>1069</v>
      </c>
      <c r="D1038" s="1">
        <v>7</v>
      </c>
      <c r="E1038" s="1">
        <v>0.06</v>
      </c>
      <c r="F1038" s="1">
        <v>34.47</v>
      </c>
      <c r="G1038" s="2">
        <f t="shared" si="132"/>
        <v>19432.5</v>
      </c>
      <c r="H1038" s="4">
        <v>300</v>
      </c>
      <c r="I1038" s="4">
        <v>19132.5</v>
      </c>
      <c r="J1038" s="4" t="s">
        <v>1063</v>
      </c>
      <c r="K1038" s="4">
        <f t="shared" si="135"/>
        <v>12.627750000000001</v>
      </c>
      <c r="L1038" s="38">
        <f t="shared" si="134"/>
        <v>6.798</v>
      </c>
      <c r="M1038" s="4">
        <v>3.75</v>
      </c>
      <c r="N1038" s="4">
        <v>3</v>
      </c>
      <c r="O1038" s="4">
        <v>4.8000000000000001E-2</v>
      </c>
      <c r="P1038" s="4"/>
      <c r="Q1038" s="4">
        <f t="shared" si="136"/>
        <v>41.268000000000001</v>
      </c>
      <c r="R1038" s="4">
        <f t="shared" si="137"/>
        <v>5.8297499999999998</v>
      </c>
      <c r="S1038" s="4">
        <f t="shared" si="133"/>
        <v>5.8297499999999998</v>
      </c>
      <c r="T1038" s="4"/>
      <c r="U1038" s="31"/>
    </row>
    <row r="1039" spans="1:21" x14ac:dyDescent="0.15">
      <c r="A1039" s="31">
        <v>125</v>
      </c>
      <c r="B1039" s="16" t="s">
        <v>206</v>
      </c>
      <c r="C1039" s="1" t="s">
        <v>221</v>
      </c>
      <c r="D1039" s="1">
        <v>11</v>
      </c>
      <c r="E1039" s="1">
        <v>0.37040000000000001</v>
      </c>
      <c r="F1039" s="1">
        <v>9.5299999999999994</v>
      </c>
      <c r="G1039" s="2">
        <f t="shared" si="132"/>
        <v>3437</v>
      </c>
      <c r="H1039" s="4">
        <v>3437</v>
      </c>
      <c r="I1039" s="4">
        <v>0</v>
      </c>
      <c r="J1039" s="4">
        <v>0</v>
      </c>
      <c r="K1039" s="4">
        <f t="shared" si="135"/>
        <v>11.501099999999999</v>
      </c>
      <c r="L1039" s="38">
        <f t="shared" si="134"/>
        <v>6.798</v>
      </c>
      <c r="M1039" s="4">
        <v>3.75</v>
      </c>
      <c r="N1039" s="4">
        <v>3</v>
      </c>
      <c r="O1039" s="4">
        <v>4.8000000000000001E-2</v>
      </c>
      <c r="P1039" s="4">
        <f t="shared" ref="P1039:P1056" si="139">20-F1039-L1039</f>
        <v>3.6720000000000002</v>
      </c>
      <c r="Q1039" s="4">
        <f t="shared" si="136"/>
        <v>20</v>
      </c>
      <c r="R1039" s="4">
        <f t="shared" si="137"/>
        <v>1.0310999999999999</v>
      </c>
      <c r="S1039" s="4">
        <f t="shared" si="133"/>
        <v>1.0310999999999999</v>
      </c>
      <c r="T1039" s="4"/>
      <c r="U1039" s="31"/>
    </row>
    <row r="1040" spans="1:21" x14ac:dyDescent="0.15">
      <c r="A1040" s="31">
        <v>126</v>
      </c>
      <c r="B1040" s="16" t="s">
        <v>206</v>
      </c>
      <c r="C1040" s="1" t="s">
        <v>225</v>
      </c>
      <c r="D1040" s="1">
        <v>12</v>
      </c>
      <c r="E1040" s="1">
        <v>0.19719999999999999</v>
      </c>
      <c r="F1040" s="1">
        <v>10.82</v>
      </c>
      <c r="G1040" s="2">
        <f t="shared" si="132"/>
        <v>2600</v>
      </c>
      <c r="H1040" s="4">
        <v>2600</v>
      </c>
      <c r="I1040" s="4">
        <v>0</v>
      </c>
      <c r="J1040" s="4">
        <v>0</v>
      </c>
      <c r="K1040" s="4">
        <f t="shared" si="135"/>
        <v>9.9600000000000009</v>
      </c>
      <c r="L1040" s="38">
        <f t="shared" si="134"/>
        <v>6.798</v>
      </c>
      <c r="M1040" s="4">
        <v>3.75</v>
      </c>
      <c r="N1040" s="4">
        <v>3</v>
      </c>
      <c r="O1040" s="4">
        <v>4.8000000000000001E-2</v>
      </c>
      <c r="P1040" s="4">
        <f t="shared" si="139"/>
        <v>2.3820000000000001</v>
      </c>
      <c r="Q1040" s="4">
        <f t="shared" si="136"/>
        <v>20</v>
      </c>
      <c r="R1040" s="4">
        <f t="shared" si="137"/>
        <v>0.78</v>
      </c>
      <c r="S1040" s="4">
        <f t="shared" si="133"/>
        <v>0.78</v>
      </c>
      <c r="T1040" s="4"/>
      <c r="U1040" s="31"/>
    </row>
    <row r="1041" spans="1:21" x14ac:dyDescent="0.15">
      <c r="A1041" s="31">
        <v>127</v>
      </c>
      <c r="B1041" s="16" t="s">
        <v>206</v>
      </c>
      <c r="C1041" s="1" t="s">
        <v>1070</v>
      </c>
      <c r="D1041" s="1">
        <v>7</v>
      </c>
      <c r="E1041" s="1">
        <v>0.17199999999999999</v>
      </c>
      <c r="F1041" s="1">
        <v>128.27000000000001</v>
      </c>
      <c r="G1041" s="2">
        <f t="shared" si="132"/>
        <v>2757.05</v>
      </c>
      <c r="H1041" s="4">
        <v>1822.05</v>
      </c>
      <c r="I1041" s="4">
        <v>935</v>
      </c>
      <c r="J1041" s="4">
        <v>0</v>
      </c>
      <c r="K1041" s="4">
        <f t="shared" si="135"/>
        <v>7.0737050000000004</v>
      </c>
      <c r="L1041" s="38">
        <f t="shared" si="134"/>
        <v>6.798</v>
      </c>
      <c r="M1041" s="4">
        <v>3.75</v>
      </c>
      <c r="N1041" s="4">
        <v>3</v>
      </c>
      <c r="O1041" s="4">
        <v>4.8000000000000001E-2</v>
      </c>
      <c r="P1041" s="4"/>
      <c r="Q1041" s="4">
        <f t="shared" si="136"/>
        <v>135.06800000000001</v>
      </c>
      <c r="R1041" s="4">
        <f t="shared" si="137"/>
        <v>0.27570499999999998</v>
      </c>
      <c r="S1041" s="4"/>
      <c r="T1041" s="4">
        <f t="shared" si="138"/>
        <v>0.27570499999999998</v>
      </c>
      <c r="U1041" s="31"/>
    </row>
    <row r="1042" spans="1:21" x14ac:dyDescent="0.15">
      <c r="A1042" s="31">
        <v>128</v>
      </c>
      <c r="B1042" s="16" t="s">
        <v>206</v>
      </c>
      <c r="C1042" s="1" t="s">
        <v>207</v>
      </c>
      <c r="D1042" s="1">
        <v>3</v>
      </c>
      <c r="E1042" s="1">
        <v>0.128</v>
      </c>
      <c r="F1042" s="1">
        <v>5.62</v>
      </c>
      <c r="G1042" s="2">
        <f t="shared" ref="G1042:G1065" si="140">H1042+I1042+J1042</f>
        <v>1723</v>
      </c>
      <c r="H1042" s="4">
        <v>1188</v>
      </c>
      <c r="I1042" s="4">
        <v>450</v>
      </c>
      <c r="J1042" s="4">
        <v>85</v>
      </c>
      <c r="K1042" s="4">
        <f t="shared" si="135"/>
        <v>14.8969</v>
      </c>
      <c r="L1042" s="38">
        <f t="shared" si="134"/>
        <v>6.798</v>
      </c>
      <c r="M1042" s="4">
        <v>3.75</v>
      </c>
      <c r="N1042" s="4">
        <v>3</v>
      </c>
      <c r="O1042" s="4">
        <v>4.8000000000000001E-2</v>
      </c>
      <c r="P1042" s="4">
        <f t="shared" si="139"/>
        <v>7.5819999999999999</v>
      </c>
      <c r="Q1042" s="4">
        <f t="shared" si="136"/>
        <v>20</v>
      </c>
      <c r="R1042" s="4">
        <f t="shared" si="137"/>
        <v>0.51690000000000003</v>
      </c>
      <c r="S1042" s="4">
        <f t="shared" si="133"/>
        <v>0.51690000000000003</v>
      </c>
      <c r="T1042" s="4"/>
      <c r="U1042" s="31"/>
    </row>
    <row r="1043" spans="1:21" x14ac:dyDescent="0.15">
      <c r="A1043" s="31">
        <v>129</v>
      </c>
      <c r="B1043" s="16" t="s">
        <v>206</v>
      </c>
      <c r="C1043" s="1" t="s">
        <v>232</v>
      </c>
      <c r="D1043" s="1">
        <v>7</v>
      </c>
      <c r="E1043" s="1">
        <v>0.17660000000000001</v>
      </c>
      <c r="F1043" s="1">
        <v>12.16</v>
      </c>
      <c r="G1043" s="2">
        <f t="shared" si="140"/>
        <v>1477</v>
      </c>
      <c r="H1043" s="4">
        <v>1477</v>
      </c>
      <c r="I1043" s="4">
        <v>0</v>
      </c>
      <c r="J1043" s="4">
        <v>0</v>
      </c>
      <c r="K1043" s="4">
        <f t="shared" si="135"/>
        <v>8.2830999999999992</v>
      </c>
      <c r="L1043" s="38">
        <f t="shared" si="134"/>
        <v>6.798</v>
      </c>
      <c r="M1043" s="4">
        <v>3.75</v>
      </c>
      <c r="N1043" s="4">
        <v>3</v>
      </c>
      <c r="O1043" s="4">
        <v>4.8000000000000001E-2</v>
      </c>
      <c r="P1043" s="4">
        <f t="shared" si="139"/>
        <v>1.042</v>
      </c>
      <c r="Q1043" s="4">
        <f t="shared" si="136"/>
        <v>20</v>
      </c>
      <c r="R1043" s="4">
        <f t="shared" si="137"/>
        <v>0.44309999999999999</v>
      </c>
      <c r="S1043" s="4">
        <f t="shared" si="133"/>
        <v>0.44309999999999999</v>
      </c>
      <c r="T1043" s="4"/>
      <c r="U1043" s="31"/>
    </row>
    <row r="1044" spans="1:21" x14ac:dyDescent="0.15">
      <c r="A1044" s="31">
        <v>130</v>
      </c>
      <c r="B1044" s="16" t="s">
        <v>206</v>
      </c>
      <c r="C1044" s="1" t="s">
        <v>1071</v>
      </c>
      <c r="D1044" s="1">
        <v>7</v>
      </c>
      <c r="E1044" s="1">
        <v>0.12709999999999999</v>
      </c>
      <c r="F1044" s="1">
        <v>45.35</v>
      </c>
      <c r="G1044" s="2">
        <f t="shared" si="140"/>
        <v>1288</v>
      </c>
      <c r="H1044" s="4">
        <v>1268</v>
      </c>
      <c r="I1044" s="4">
        <v>0</v>
      </c>
      <c r="J1044" s="4">
        <v>20</v>
      </c>
      <c r="K1044" s="4">
        <f t="shared" si="135"/>
        <v>6.9268000000000001</v>
      </c>
      <c r="L1044" s="38">
        <f t="shared" si="134"/>
        <v>6.798</v>
      </c>
      <c r="M1044" s="4">
        <v>3.75</v>
      </c>
      <c r="N1044" s="4">
        <v>3</v>
      </c>
      <c r="O1044" s="4">
        <v>4.8000000000000001E-2</v>
      </c>
      <c r="P1044" s="4"/>
      <c r="Q1044" s="4">
        <f t="shared" si="136"/>
        <v>52.148000000000003</v>
      </c>
      <c r="R1044" s="4">
        <f t="shared" si="137"/>
        <v>0.1288</v>
      </c>
      <c r="S1044" s="4"/>
      <c r="T1044" s="4">
        <f t="shared" si="138"/>
        <v>0.1288</v>
      </c>
      <c r="U1044" s="31"/>
    </row>
    <row r="1045" spans="1:21" x14ac:dyDescent="0.15">
      <c r="A1045" s="31">
        <v>131</v>
      </c>
      <c r="B1045" s="16" t="s">
        <v>206</v>
      </c>
      <c r="C1045" s="1" t="s">
        <v>364</v>
      </c>
      <c r="D1045" s="1">
        <v>6</v>
      </c>
      <c r="E1045" s="1">
        <v>0.1358</v>
      </c>
      <c r="F1045" s="1">
        <v>18.37</v>
      </c>
      <c r="G1045" s="2">
        <f t="shared" si="140"/>
        <v>1032</v>
      </c>
      <c r="H1045" s="4">
        <v>1032</v>
      </c>
      <c r="I1045" s="4">
        <v>0</v>
      </c>
      <c r="J1045" s="4">
        <v>0</v>
      </c>
      <c r="K1045" s="4">
        <f t="shared" si="135"/>
        <v>7.1075999999999997</v>
      </c>
      <c r="L1045" s="38">
        <f t="shared" si="134"/>
        <v>6.798</v>
      </c>
      <c r="M1045" s="4">
        <v>3.75</v>
      </c>
      <c r="N1045" s="4">
        <v>3</v>
      </c>
      <c r="O1045" s="4">
        <v>4.8000000000000001E-2</v>
      </c>
      <c r="P1045" s="4"/>
      <c r="Q1045" s="4">
        <f t="shared" si="136"/>
        <v>25.167999999999999</v>
      </c>
      <c r="R1045" s="4">
        <f t="shared" si="137"/>
        <v>0.30959999999999999</v>
      </c>
      <c r="S1045" s="4">
        <f t="shared" si="133"/>
        <v>0.30959999999999999</v>
      </c>
      <c r="T1045" s="4"/>
      <c r="U1045" s="31"/>
    </row>
    <row r="1046" spans="1:21" x14ac:dyDescent="0.15">
      <c r="A1046" s="31">
        <v>132</v>
      </c>
      <c r="B1046" s="16" t="s">
        <v>206</v>
      </c>
      <c r="C1046" s="1" t="s">
        <v>1072</v>
      </c>
      <c r="D1046" s="1">
        <v>7</v>
      </c>
      <c r="E1046" s="1">
        <v>0.17649999999999999</v>
      </c>
      <c r="F1046" s="1">
        <v>52.41</v>
      </c>
      <c r="G1046" s="2">
        <f t="shared" si="140"/>
        <v>3773</v>
      </c>
      <c r="H1046" s="4">
        <v>3773</v>
      </c>
      <c r="I1046" s="4">
        <v>0</v>
      </c>
      <c r="J1046" s="4">
        <v>0</v>
      </c>
      <c r="K1046" s="4">
        <f t="shared" si="135"/>
        <v>7.1753</v>
      </c>
      <c r="L1046" s="38">
        <f t="shared" si="134"/>
        <v>6.798</v>
      </c>
      <c r="M1046" s="4">
        <v>3.75</v>
      </c>
      <c r="N1046" s="4">
        <v>3</v>
      </c>
      <c r="O1046" s="4">
        <v>4.8000000000000001E-2</v>
      </c>
      <c r="P1046" s="4"/>
      <c r="Q1046" s="4">
        <f t="shared" si="136"/>
        <v>59.207999999999998</v>
      </c>
      <c r="R1046" s="4">
        <f t="shared" si="137"/>
        <v>0.37730000000000002</v>
      </c>
      <c r="S1046" s="4"/>
      <c r="T1046" s="4">
        <f t="shared" si="138"/>
        <v>0.37730000000000002</v>
      </c>
      <c r="U1046" s="31"/>
    </row>
    <row r="1047" spans="1:21" x14ac:dyDescent="0.15">
      <c r="A1047" s="31">
        <v>133</v>
      </c>
      <c r="B1047" s="16" t="s">
        <v>206</v>
      </c>
      <c r="C1047" s="1" t="s">
        <v>1073</v>
      </c>
      <c r="D1047" s="1">
        <v>11</v>
      </c>
      <c r="E1047" s="1">
        <v>0.2114</v>
      </c>
      <c r="F1047" s="1">
        <v>29.43</v>
      </c>
      <c r="G1047" s="2">
        <f t="shared" si="140"/>
        <v>5415</v>
      </c>
      <c r="H1047" s="4">
        <v>3803</v>
      </c>
      <c r="I1047" s="4">
        <v>1600</v>
      </c>
      <c r="J1047" s="4">
        <v>12</v>
      </c>
      <c r="K1047" s="4">
        <f t="shared" si="135"/>
        <v>8.4224999999999994</v>
      </c>
      <c r="L1047" s="38">
        <f t="shared" si="134"/>
        <v>6.798</v>
      </c>
      <c r="M1047" s="4">
        <v>3.75</v>
      </c>
      <c r="N1047" s="4">
        <v>3</v>
      </c>
      <c r="O1047" s="4">
        <v>4.8000000000000001E-2</v>
      </c>
      <c r="P1047" s="4"/>
      <c r="Q1047" s="4">
        <f t="shared" si="136"/>
        <v>36.228000000000002</v>
      </c>
      <c r="R1047" s="4">
        <f t="shared" si="137"/>
        <v>1.6245000000000001</v>
      </c>
      <c r="S1047" s="4">
        <f t="shared" si="133"/>
        <v>1.6245000000000001</v>
      </c>
      <c r="T1047" s="4"/>
      <c r="U1047" s="31"/>
    </row>
    <row r="1048" spans="1:21" x14ac:dyDescent="0.15">
      <c r="A1048" s="31">
        <v>134</v>
      </c>
      <c r="B1048" s="16" t="s">
        <v>206</v>
      </c>
      <c r="C1048" s="1" t="s">
        <v>1074</v>
      </c>
      <c r="D1048" s="1">
        <v>6</v>
      </c>
      <c r="E1048" s="1">
        <v>0.1467</v>
      </c>
      <c r="F1048" s="1">
        <v>95.34</v>
      </c>
      <c r="G1048" s="2">
        <f t="shared" si="140"/>
        <v>1520</v>
      </c>
      <c r="H1048" s="4">
        <v>1490</v>
      </c>
      <c r="I1048" s="4">
        <v>0</v>
      </c>
      <c r="J1048" s="4">
        <v>30</v>
      </c>
      <c r="K1048" s="4">
        <f t="shared" si="135"/>
        <v>6.95</v>
      </c>
      <c r="L1048" s="38">
        <f t="shared" si="134"/>
        <v>6.798</v>
      </c>
      <c r="M1048" s="4">
        <v>3.75</v>
      </c>
      <c r="N1048" s="4">
        <v>3</v>
      </c>
      <c r="O1048" s="4">
        <v>4.8000000000000001E-2</v>
      </c>
      <c r="P1048" s="4"/>
      <c r="Q1048" s="4">
        <f t="shared" si="136"/>
        <v>102.13800000000001</v>
      </c>
      <c r="R1048" s="4">
        <f t="shared" si="137"/>
        <v>0.152</v>
      </c>
      <c r="S1048" s="4"/>
      <c r="T1048" s="4">
        <f t="shared" si="138"/>
        <v>0.152</v>
      </c>
      <c r="U1048" s="31"/>
    </row>
    <row r="1049" spans="1:21" x14ac:dyDescent="0.15">
      <c r="A1049" s="31">
        <v>135</v>
      </c>
      <c r="B1049" s="16" t="s">
        <v>206</v>
      </c>
      <c r="C1049" s="1" t="s">
        <v>1075</v>
      </c>
      <c r="D1049" s="1">
        <v>6</v>
      </c>
      <c r="E1049" s="1">
        <v>0.182</v>
      </c>
      <c r="F1049" s="1">
        <v>29.18</v>
      </c>
      <c r="G1049" s="2">
        <f t="shared" si="140"/>
        <v>1522</v>
      </c>
      <c r="H1049" s="4">
        <v>1462</v>
      </c>
      <c r="I1049" s="4">
        <v>0</v>
      </c>
      <c r="J1049" s="4">
        <v>60</v>
      </c>
      <c r="K1049" s="4">
        <f t="shared" si="135"/>
        <v>7.2545999999999999</v>
      </c>
      <c r="L1049" s="38">
        <f t="shared" si="134"/>
        <v>6.798</v>
      </c>
      <c r="M1049" s="4">
        <v>3.75</v>
      </c>
      <c r="N1049" s="4">
        <v>3</v>
      </c>
      <c r="O1049" s="4">
        <v>4.8000000000000001E-2</v>
      </c>
      <c r="P1049" s="4"/>
      <c r="Q1049" s="4">
        <f t="shared" si="136"/>
        <v>35.978000000000002</v>
      </c>
      <c r="R1049" s="4">
        <f t="shared" si="137"/>
        <v>0.45660000000000001</v>
      </c>
      <c r="S1049" s="4">
        <f t="shared" si="133"/>
        <v>0.45660000000000001</v>
      </c>
      <c r="T1049" s="4"/>
      <c r="U1049" s="31"/>
    </row>
    <row r="1050" spans="1:21" x14ac:dyDescent="0.15">
      <c r="A1050" s="31">
        <v>136</v>
      </c>
      <c r="B1050" s="16" t="s">
        <v>206</v>
      </c>
      <c r="C1050" s="1" t="s">
        <v>1076</v>
      </c>
      <c r="D1050" s="1">
        <v>5</v>
      </c>
      <c r="E1050" s="1">
        <v>0.19259999999999999</v>
      </c>
      <c r="F1050" s="1">
        <v>51.05</v>
      </c>
      <c r="G1050" s="2">
        <f t="shared" si="140"/>
        <v>999</v>
      </c>
      <c r="H1050" s="4">
        <v>999</v>
      </c>
      <c r="I1050" s="4">
        <v>0</v>
      </c>
      <c r="J1050" s="4">
        <v>0</v>
      </c>
      <c r="K1050" s="4">
        <f t="shared" si="135"/>
        <v>6.8978999999999999</v>
      </c>
      <c r="L1050" s="38">
        <f t="shared" si="134"/>
        <v>6.798</v>
      </c>
      <c r="M1050" s="4">
        <v>3.75</v>
      </c>
      <c r="N1050" s="4">
        <v>3</v>
      </c>
      <c r="O1050" s="4">
        <v>4.8000000000000001E-2</v>
      </c>
      <c r="P1050" s="4"/>
      <c r="Q1050" s="4">
        <f t="shared" si="136"/>
        <v>57.847999999999999</v>
      </c>
      <c r="R1050" s="4">
        <f t="shared" si="137"/>
        <v>9.9900000000000003E-2</v>
      </c>
      <c r="S1050" s="4"/>
      <c r="T1050" s="4">
        <f t="shared" si="138"/>
        <v>9.9900000000000003E-2</v>
      </c>
      <c r="U1050" s="31"/>
    </row>
    <row r="1051" spans="1:21" x14ac:dyDescent="0.15">
      <c r="A1051" s="31">
        <v>137</v>
      </c>
      <c r="B1051" s="16" t="s">
        <v>228</v>
      </c>
      <c r="C1051" s="1" t="s">
        <v>1077</v>
      </c>
      <c r="D1051" s="1">
        <v>9</v>
      </c>
      <c r="E1051" s="1">
        <v>0.1106</v>
      </c>
      <c r="F1051" s="1">
        <v>126.47</v>
      </c>
      <c r="G1051" s="2">
        <f t="shared" si="140"/>
        <v>3179.5</v>
      </c>
      <c r="H1051" s="3">
        <v>2926.5</v>
      </c>
      <c r="I1051" s="3">
        <v>0</v>
      </c>
      <c r="J1051" s="3">
        <v>253</v>
      </c>
      <c r="K1051" s="3">
        <f t="shared" si="135"/>
        <v>7.1159499999999998</v>
      </c>
      <c r="L1051" s="38">
        <f t="shared" si="134"/>
        <v>6.798</v>
      </c>
      <c r="M1051" s="4">
        <v>3.75</v>
      </c>
      <c r="N1051" s="4">
        <v>3</v>
      </c>
      <c r="O1051" s="4">
        <v>4.8000000000000001E-2</v>
      </c>
      <c r="P1051" s="4"/>
      <c r="Q1051" s="4">
        <f t="shared" si="136"/>
        <v>133.268</v>
      </c>
      <c r="R1051" s="4">
        <f t="shared" si="137"/>
        <v>0.31795000000000001</v>
      </c>
      <c r="S1051" s="4"/>
      <c r="T1051" s="4">
        <f t="shared" si="138"/>
        <v>0.31795000000000001</v>
      </c>
      <c r="U1051" s="31"/>
    </row>
    <row r="1052" spans="1:21" x14ac:dyDescent="0.15">
      <c r="A1052" s="31">
        <v>138</v>
      </c>
      <c r="B1052" s="16" t="s">
        <v>228</v>
      </c>
      <c r="C1052" s="1" t="s">
        <v>1078</v>
      </c>
      <c r="D1052" s="1">
        <v>10</v>
      </c>
      <c r="E1052" s="1">
        <v>0.14960000000000001</v>
      </c>
      <c r="F1052" s="1">
        <v>43.02</v>
      </c>
      <c r="G1052" s="2">
        <f t="shared" si="140"/>
        <v>2043.5</v>
      </c>
      <c r="H1052" s="3">
        <v>2023.5</v>
      </c>
      <c r="I1052" s="3">
        <v>0</v>
      </c>
      <c r="J1052" s="3">
        <v>20</v>
      </c>
      <c r="K1052" s="3">
        <f t="shared" si="135"/>
        <v>7.4110500000000004</v>
      </c>
      <c r="L1052" s="38">
        <f t="shared" si="134"/>
        <v>6.798</v>
      </c>
      <c r="M1052" s="4">
        <v>3.75</v>
      </c>
      <c r="N1052" s="4">
        <v>3</v>
      </c>
      <c r="O1052" s="4">
        <v>4.8000000000000001E-2</v>
      </c>
      <c r="P1052" s="4"/>
      <c r="Q1052" s="4">
        <f t="shared" si="136"/>
        <v>49.817999999999998</v>
      </c>
      <c r="R1052" s="4">
        <f t="shared" si="137"/>
        <v>0.61304999999999998</v>
      </c>
      <c r="S1052" s="4">
        <f t="shared" si="133"/>
        <v>0.61304999999999998</v>
      </c>
      <c r="T1052" s="4"/>
      <c r="U1052" s="31"/>
    </row>
    <row r="1053" spans="1:21" x14ac:dyDescent="0.15">
      <c r="A1053" s="31">
        <v>139</v>
      </c>
      <c r="B1053" s="16" t="s">
        <v>228</v>
      </c>
      <c r="C1053" s="1" t="s">
        <v>1079</v>
      </c>
      <c r="D1053" s="1">
        <v>17</v>
      </c>
      <c r="E1053" s="1">
        <v>0.15359999999999999</v>
      </c>
      <c r="F1053" s="1">
        <v>36</v>
      </c>
      <c r="G1053" s="2">
        <f t="shared" si="140"/>
        <v>5519</v>
      </c>
      <c r="H1053" s="3">
        <v>5037</v>
      </c>
      <c r="I1053" s="3">
        <v>0</v>
      </c>
      <c r="J1053" s="3">
        <v>482</v>
      </c>
      <c r="K1053" s="3">
        <f t="shared" si="135"/>
        <v>8.4536999999999995</v>
      </c>
      <c r="L1053" s="38">
        <f t="shared" si="134"/>
        <v>6.798</v>
      </c>
      <c r="M1053" s="4">
        <v>3.75</v>
      </c>
      <c r="N1053" s="4">
        <v>3</v>
      </c>
      <c r="O1053" s="4">
        <v>4.8000000000000001E-2</v>
      </c>
      <c r="P1053" s="4"/>
      <c r="Q1053" s="4">
        <f t="shared" si="136"/>
        <v>42.798000000000002</v>
      </c>
      <c r="R1053" s="4">
        <f t="shared" si="137"/>
        <v>1.6556999999999999</v>
      </c>
      <c r="S1053" s="4">
        <f t="shared" si="133"/>
        <v>1.6556999999999999</v>
      </c>
      <c r="T1053" s="4"/>
      <c r="U1053" s="31"/>
    </row>
    <row r="1054" spans="1:21" x14ac:dyDescent="0.15">
      <c r="A1054" s="31">
        <v>140</v>
      </c>
      <c r="B1054" s="16" t="s">
        <v>228</v>
      </c>
      <c r="C1054" s="1" t="s">
        <v>1080</v>
      </c>
      <c r="D1054" s="1">
        <v>15</v>
      </c>
      <c r="E1054" s="1">
        <v>0.16719999999999999</v>
      </c>
      <c r="F1054" s="1">
        <v>24.75</v>
      </c>
      <c r="G1054" s="2">
        <f t="shared" si="140"/>
        <v>5568</v>
      </c>
      <c r="H1054" s="3">
        <v>5217</v>
      </c>
      <c r="I1054" s="3">
        <v>0</v>
      </c>
      <c r="J1054" s="3">
        <v>351</v>
      </c>
      <c r="K1054" s="3">
        <f t="shared" si="135"/>
        <v>8.4684000000000008</v>
      </c>
      <c r="L1054" s="38">
        <f t="shared" si="134"/>
        <v>6.798</v>
      </c>
      <c r="M1054" s="4">
        <v>3.75</v>
      </c>
      <c r="N1054" s="4">
        <v>3</v>
      </c>
      <c r="O1054" s="4">
        <v>4.8000000000000001E-2</v>
      </c>
      <c r="P1054" s="4"/>
      <c r="Q1054" s="4">
        <f t="shared" si="136"/>
        <v>31.547999999999998</v>
      </c>
      <c r="R1054" s="4">
        <f t="shared" si="137"/>
        <v>1.6704000000000001</v>
      </c>
      <c r="S1054" s="4">
        <f t="shared" si="133"/>
        <v>1.6704000000000001</v>
      </c>
      <c r="T1054" s="4"/>
      <c r="U1054" s="31"/>
    </row>
    <row r="1055" spans="1:21" x14ac:dyDescent="0.15">
      <c r="A1055" s="31">
        <v>141</v>
      </c>
      <c r="B1055" s="16" t="s">
        <v>228</v>
      </c>
      <c r="C1055" s="1" t="s">
        <v>334</v>
      </c>
      <c r="D1055" s="1">
        <v>7</v>
      </c>
      <c r="E1055" s="1">
        <v>0.10829999999999999</v>
      </c>
      <c r="F1055" s="1">
        <v>16.739999999999998</v>
      </c>
      <c r="G1055" s="2">
        <f t="shared" si="140"/>
        <v>1705.5</v>
      </c>
      <c r="H1055" s="3">
        <v>1705.5</v>
      </c>
      <c r="I1055" s="3">
        <v>0</v>
      </c>
      <c r="J1055" s="3">
        <v>0</v>
      </c>
      <c r="K1055" s="3">
        <f t="shared" si="135"/>
        <v>7.3096500000000004</v>
      </c>
      <c r="L1055" s="38">
        <f t="shared" si="134"/>
        <v>6.798</v>
      </c>
      <c r="M1055" s="4">
        <v>3.75</v>
      </c>
      <c r="N1055" s="4">
        <v>3</v>
      </c>
      <c r="O1055" s="4">
        <v>4.8000000000000001E-2</v>
      </c>
      <c r="P1055" s="4"/>
      <c r="Q1055" s="4">
        <f t="shared" si="136"/>
        <v>23.538</v>
      </c>
      <c r="R1055" s="4">
        <f t="shared" si="137"/>
        <v>0.51165000000000005</v>
      </c>
      <c r="S1055" s="4">
        <f t="shared" si="133"/>
        <v>0.51165000000000005</v>
      </c>
      <c r="T1055" s="4"/>
      <c r="U1055" s="31"/>
    </row>
    <row r="1056" spans="1:21" x14ac:dyDescent="0.15">
      <c r="A1056" s="31">
        <v>142</v>
      </c>
      <c r="B1056" s="16" t="s">
        <v>228</v>
      </c>
      <c r="C1056" s="1" t="s">
        <v>229</v>
      </c>
      <c r="D1056" s="1">
        <v>3</v>
      </c>
      <c r="E1056" s="1">
        <v>8.2600000000000007E-2</v>
      </c>
      <c r="F1056" s="1">
        <v>11.81</v>
      </c>
      <c r="G1056" s="2">
        <f t="shared" si="140"/>
        <v>2218.5</v>
      </c>
      <c r="H1056" s="3">
        <v>2218.5</v>
      </c>
      <c r="I1056" s="3">
        <v>0</v>
      </c>
      <c r="J1056" s="3">
        <v>0</v>
      </c>
      <c r="K1056" s="3">
        <f t="shared" si="135"/>
        <v>8.8555499999999991</v>
      </c>
      <c r="L1056" s="38">
        <f t="shared" si="134"/>
        <v>6.798</v>
      </c>
      <c r="M1056" s="4">
        <v>3.75</v>
      </c>
      <c r="N1056" s="4">
        <v>3</v>
      </c>
      <c r="O1056" s="4">
        <v>4.8000000000000001E-2</v>
      </c>
      <c r="P1056" s="4">
        <f t="shared" si="139"/>
        <v>1.3919999999999999</v>
      </c>
      <c r="Q1056" s="4">
        <f t="shared" si="136"/>
        <v>20</v>
      </c>
      <c r="R1056" s="4">
        <f t="shared" si="137"/>
        <v>0.66554999999999997</v>
      </c>
      <c r="S1056" s="4">
        <f t="shared" si="133"/>
        <v>0.66554999999999997</v>
      </c>
      <c r="T1056" s="4"/>
      <c r="U1056" s="31"/>
    </row>
    <row r="1057" spans="1:21" x14ac:dyDescent="0.15">
      <c r="A1057" s="31">
        <v>143</v>
      </c>
      <c r="B1057" s="16" t="s">
        <v>228</v>
      </c>
      <c r="C1057" s="1" t="s">
        <v>335</v>
      </c>
      <c r="D1057" s="1">
        <v>11</v>
      </c>
      <c r="E1057" s="1">
        <v>0.1298</v>
      </c>
      <c r="F1057" s="1">
        <v>17.52</v>
      </c>
      <c r="G1057" s="2">
        <f t="shared" si="140"/>
        <v>1558.5</v>
      </c>
      <c r="H1057" s="3">
        <v>1558.5</v>
      </c>
      <c r="I1057" s="3">
        <v>0</v>
      </c>
      <c r="J1057" s="3">
        <v>0</v>
      </c>
      <c r="K1057" s="3">
        <f t="shared" si="135"/>
        <v>7.2655500000000002</v>
      </c>
      <c r="L1057" s="38">
        <f t="shared" si="134"/>
        <v>6.798</v>
      </c>
      <c r="M1057" s="4">
        <v>3.75</v>
      </c>
      <c r="N1057" s="4">
        <v>3</v>
      </c>
      <c r="O1057" s="4">
        <v>4.8000000000000001E-2</v>
      </c>
      <c r="P1057" s="4"/>
      <c r="Q1057" s="4">
        <f t="shared" si="136"/>
        <v>24.318000000000001</v>
      </c>
      <c r="R1057" s="4">
        <f t="shared" si="137"/>
        <v>0.46755000000000002</v>
      </c>
      <c r="S1057" s="4">
        <f t="shared" si="133"/>
        <v>0.46755000000000002</v>
      </c>
      <c r="T1057" s="4"/>
      <c r="U1057" s="31"/>
    </row>
    <row r="1058" spans="1:21" x14ac:dyDescent="0.15">
      <c r="A1058" s="31">
        <v>144</v>
      </c>
      <c r="B1058" s="16" t="s">
        <v>228</v>
      </c>
      <c r="C1058" s="1" t="s">
        <v>1081</v>
      </c>
      <c r="D1058" s="1">
        <v>18</v>
      </c>
      <c r="E1058" s="1">
        <v>0.1928</v>
      </c>
      <c r="F1058" s="1">
        <v>30.06</v>
      </c>
      <c r="G1058" s="2">
        <f t="shared" si="140"/>
        <v>4780.5</v>
      </c>
      <c r="H1058" s="3">
        <v>4780.5</v>
      </c>
      <c r="I1058" s="3">
        <v>0</v>
      </c>
      <c r="J1058" s="3">
        <v>0</v>
      </c>
      <c r="K1058" s="3">
        <f t="shared" si="135"/>
        <v>8.2321500000000007</v>
      </c>
      <c r="L1058" s="38">
        <f t="shared" si="134"/>
        <v>6.798</v>
      </c>
      <c r="M1058" s="4">
        <v>3.75</v>
      </c>
      <c r="N1058" s="4">
        <v>3</v>
      </c>
      <c r="O1058" s="4">
        <v>4.8000000000000001E-2</v>
      </c>
      <c r="P1058" s="4"/>
      <c r="Q1058" s="4">
        <f t="shared" si="136"/>
        <v>36.857999999999997</v>
      </c>
      <c r="R1058" s="4">
        <f t="shared" si="137"/>
        <v>1.43415</v>
      </c>
      <c r="S1058" s="4">
        <f t="shared" ref="S1058:S1065" si="141">+G1058*0.0003</f>
        <v>1.43415</v>
      </c>
      <c r="T1058" s="4"/>
      <c r="U1058" s="31"/>
    </row>
    <row r="1059" spans="1:21" x14ac:dyDescent="0.15">
      <c r="A1059" s="31">
        <v>145</v>
      </c>
      <c r="B1059" s="16" t="s">
        <v>228</v>
      </c>
      <c r="C1059" s="1" t="s">
        <v>1082</v>
      </c>
      <c r="D1059" s="1">
        <v>14</v>
      </c>
      <c r="E1059" s="1">
        <v>0.15029999999999999</v>
      </c>
      <c r="F1059" s="1">
        <v>23.89</v>
      </c>
      <c r="G1059" s="2">
        <f t="shared" si="140"/>
        <v>3312</v>
      </c>
      <c r="H1059" s="3">
        <v>3312</v>
      </c>
      <c r="I1059" s="3">
        <v>0</v>
      </c>
      <c r="J1059" s="3">
        <v>0</v>
      </c>
      <c r="K1059" s="3">
        <f t="shared" si="135"/>
        <v>7.7915999999999999</v>
      </c>
      <c r="L1059" s="38">
        <f t="shared" si="134"/>
        <v>6.798</v>
      </c>
      <c r="M1059" s="4">
        <v>3.75</v>
      </c>
      <c r="N1059" s="4">
        <v>3</v>
      </c>
      <c r="O1059" s="4">
        <v>4.8000000000000001E-2</v>
      </c>
      <c r="P1059" s="4"/>
      <c r="Q1059" s="4">
        <f t="shared" si="136"/>
        <v>30.687999999999999</v>
      </c>
      <c r="R1059" s="4">
        <f t="shared" si="137"/>
        <v>0.99360000000000004</v>
      </c>
      <c r="S1059" s="4">
        <f t="shared" si="141"/>
        <v>0.99360000000000004</v>
      </c>
      <c r="T1059" s="4"/>
      <c r="U1059" s="31"/>
    </row>
    <row r="1060" spans="1:21" x14ac:dyDescent="0.15">
      <c r="A1060" s="31">
        <v>146</v>
      </c>
      <c r="B1060" s="16" t="s">
        <v>228</v>
      </c>
      <c r="C1060" s="1" t="s">
        <v>1083</v>
      </c>
      <c r="D1060" s="1">
        <v>12</v>
      </c>
      <c r="E1060" s="1">
        <v>0.16600000000000001</v>
      </c>
      <c r="F1060" s="1">
        <v>54.39</v>
      </c>
      <c r="G1060" s="2">
        <f t="shared" si="140"/>
        <v>3841.5</v>
      </c>
      <c r="H1060" s="3">
        <v>3826.5</v>
      </c>
      <c r="I1060" s="3">
        <v>0</v>
      </c>
      <c r="J1060" s="3">
        <v>15</v>
      </c>
      <c r="K1060" s="3">
        <f t="shared" si="135"/>
        <v>7.18215</v>
      </c>
      <c r="L1060" s="38">
        <f t="shared" si="134"/>
        <v>6.798</v>
      </c>
      <c r="M1060" s="4">
        <v>3.75</v>
      </c>
      <c r="N1060" s="4">
        <v>3</v>
      </c>
      <c r="O1060" s="4">
        <v>4.8000000000000001E-2</v>
      </c>
      <c r="P1060" s="4"/>
      <c r="Q1060" s="4">
        <f t="shared" si="136"/>
        <v>61.188000000000002</v>
      </c>
      <c r="R1060" s="4">
        <f t="shared" si="137"/>
        <v>0.38414999999999999</v>
      </c>
      <c r="S1060" s="4"/>
      <c r="T1060" s="4">
        <f t="shared" si="138"/>
        <v>0.38414999999999999</v>
      </c>
      <c r="U1060" s="31"/>
    </row>
    <row r="1061" spans="1:21" x14ac:dyDescent="0.15">
      <c r="A1061" s="31">
        <v>147</v>
      </c>
      <c r="B1061" s="16" t="s">
        <v>228</v>
      </c>
      <c r="C1061" s="1" t="s">
        <v>1084</v>
      </c>
      <c r="D1061" s="1">
        <v>15</v>
      </c>
      <c r="E1061" s="1">
        <v>0.15670000000000001</v>
      </c>
      <c r="F1061" s="1">
        <v>35.07</v>
      </c>
      <c r="G1061" s="2">
        <f t="shared" si="140"/>
        <v>3920</v>
      </c>
      <c r="H1061" s="3">
        <v>3798</v>
      </c>
      <c r="I1061" s="3">
        <v>0</v>
      </c>
      <c r="J1061" s="3">
        <v>122</v>
      </c>
      <c r="K1061" s="3">
        <f t="shared" si="135"/>
        <v>7.9740000000000002</v>
      </c>
      <c r="L1061" s="38">
        <f t="shared" si="134"/>
        <v>6.798</v>
      </c>
      <c r="M1061" s="4">
        <v>3.75</v>
      </c>
      <c r="N1061" s="4">
        <v>3</v>
      </c>
      <c r="O1061" s="4">
        <v>4.8000000000000001E-2</v>
      </c>
      <c r="P1061" s="4"/>
      <c r="Q1061" s="4">
        <f t="shared" si="136"/>
        <v>41.868000000000002</v>
      </c>
      <c r="R1061" s="4">
        <f t="shared" si="137"/>
        <v>1.1759999999999999</v>
      </c>
      <c r="S1061" s="4">
        <f t="shared" si="141"/>
        <v>1.1759999999999999</v>
      </c>
      <c r="T1061" s="4"/>
      <c r="U1061" s="31"/>
    </row>
    <row r="1062" spans="1:21" x14ac:dyDescent="0.15">
      <c r="A1062" s="31">
        <v>148</v>
      </c>
      <c r="B1062" s="16" t="s">
        <v>228</v>
      </c>
      <c r="C1062" s="1" t="s">
        <v>1085</v>
      </c>
      <c r="D1062" s="1">
        <v>11</v>
      </c>
      <c r="E1062" s="1">
        <v>0.1628</v>
      </c>
      <c r="F1062" s="1">
        <v>23.48</v>
      </c>
      <c r="G1062" s="2">
        <f t="shared" si="140"/>
        <v>6633.5</v>
      </c>
      <c r="H1062" s="3">
        <v>4273.5</v>
      </c>
      <c r="I1062" s="3">
        <v>2025</v>
      </c>
      <c r="J1062" s="3">
        <v>335</v>
      </c>
      <c r="K1062" s="3">
        <f t="shared" si="135"/>
        <v>8.7880500000000001</v>
      </c>
      <c r="L1062" s="38">
        <f t="shared" si="134"/>
        <v>6.798</v>
      </c>
      <c r="M1062" s="4">
        <v>3.75</v>
      </c>
      <c r="N1062" s="4">
        <v>3</v>
      </c>
      <c r="O1062" s="4">
        <v>4.8000000000000001E-2</v>
      </c>
      <c r="P1062" s="4"/>
      <c r="Q1062" s="4">
        <f t="shared" si="136"/>
        <v>30.277999999999999</v>
      </c>
      <c r="R1062" s="4">
        <f t="shared" si="137"/>
        <v>1.9900500000000001</v>
      </c>
      <c r="S1062" s="4">
        <f t="shared" si="141"/>
        <v>1.9900500000000001</v>
      </c>
      <c r="T1062" s="4"/>
      <c r="U1062" s="31"/>
    </row>
    <row r="1063" spans="1:21" x14ac:dyDescent="0.15">
      <c r="A1063" s="31">
        <v>149</v>
      </c>
      <c r="B1063" s="16" t="s">
        <v>228</v>
      </c>
      <c r="C1063" s="1" t="s">
        <v>369</v>
      </c>
      <c r="D1063" s="1">
        <v>12</v>
      </c>
      <c r="E1063" s="1">
        <v>0.158</v>
      </c>
      <c r="F1063" s="1">
        <v>19.16</v>
      </c>
      <c r="G1063" s="2">
        <f t="shared" si="140"/>
        <v>390</v>
      </c>
      <c r="H1063" s="3"/>
      <c r="I1063" s="3">
        <v>0</v>
      </c>
      <c r="J1063" s="3">
        <v>390</v>
      </c>
      <c r="K1063" s="3">
        <f t="shared" si="135"/>
        <v>6.915</v>
      </c>
      <c r="L1063" s="38">
        <f>+M1063+N1063+O1063</f>
        <v>6.798</v>
      </c>
      <c r="M1063" s="4">
        <v>3.75</v>
      </c>
      <c r="N1063" s="4">
        <v>3</v>
      </c>
      <c r="O1063" s="4">
        <v>4.8000000000000001E-2</v>
      </c>
      <c r="P1063" s="4"/>
      <c r="Q1063" s="4">
        <f t="shared" si="136"/>
        <v>25.957999999999998</v>
      </c>
      <c r="R1063" s="4">
        <f t="shared" si="137"/>
        <v>0.11700000000000001</v>
      </c>
      <c r="S1063" s="4">
        <f t="shared" si="141"/>
        <v>0.11700000000000001</v>
      </c>
      <c r="T1063" s="4"/>
      <c r="U1063" s="31"/>
    </row>
    <row r="1064" spans="1:21" x14ac:dyDescent="0.15">
      <c r="A1064" s="31">
        <v>150</v>
      </c>
      <c r="B1064" s="16" t="s">
        <v>228</v>
      </c>
      <c r="C1064" s="1" t="s">
        <v>1086</v>
      </c>
      <c r="D1064" s="1">
        <v>4</v>
      </c>
      <c r="E1064" s="1">
        <v>0.19650000000000001</v>
      </c>
      <c r="F1064" s="1">
        <v>29.79</v>
      </c>
      <c r="G1064" s="2">
        <f t="shared" si="140"/>
        <v>206.5</v>
      </c>
      <c r="H1064" s="3">
        <v>121.5</v>
      </c>
      <c r="I1064" s="3">
        <v>0</v>
      </c>
      <c r="J1064" s="3">
        <v>85</v>
      </c>
      <c r="K1064" s="3">
        <f t="shared" si="135"/>
        <v>6.8599500000000004</v>
      </c>
      <c r="L1064" s="38">
        <f>+M1064+N1064+O1064</f>
        <v>6.798</v>
      </c>
      <c r="M1064" s="4">
        <v>3.75</v>
      </c>
      <c r="N1064" s="4">
        <v>3</v>
      </c>
      <c r="O1064" s="4">
        <v>4.8000000000000001E-2</v>
      </c>
      <c r="P1064" s="4"/>
      <c r="Q1064" s="4">
        <f t="shared" si="136"/>
        <v>36.588000000000001</v>
      </c>
      <c r="R1064" s="4">
        <f t="shared" si="137"/>
        <v>6.1949999999999998E-2</v>
      </c>
      <c r="S1064" s="4">
        <f t="shared" si="141"/>
        <v>6.1949999999999998E-2</v>
      </c>
      <c r="T1064" s="4"/>
      <c r="U1064" s="31"/>
    </row>
    <row r="1065" spans="1:21" x14ac:dyDescent="0.15">
      <c r="A1065" s="31">
        <v>151</v>
      </c>
      <c r="B1065" s="16" t="s">
        <v>228</v>
      </c>
      <c r="C1065" s="1" t="s">
        <v>1087</v>
      </c>
      <c r="D1065" s="1">
        <v>5</v>
      </c>
      <c r="E1065" s="1">
        <v>0.18</v>
      </c>
      <c r="F1065" s="1">
        <v>27.62</v>
      </c>
      <c r="G1065" s="2">
        <f t="shared" si="140"/>
        <v>0</v>
      </c>
      <c r="H1065" s="4"/>
      <c r="I1065" s="4">
        <v>0</v>
      </c>
      <c r="J1065" s="4">
        <v>0</v>
      </c>
      <c r="K1065" s="4">
        <f t="shared" si="135"/>
        <v>6.798</v>
      </c>
      <c r="L1065" s="38">
        <f>+M1065+N1065+O1065</f>
        <v>6.798</v>
      </c>
      <c r="M1065" s="4">
        <v>3.75</v>
      </c>
      <c r="N1065" s="4">
        <v>3</v>
      </c>
      <c r="O1065" s="4">
        <v>4.8000000000000001E-2</v>
      </c>
      <c r="P1065" s="4"/>
      <c r="Q1065" s="4">
        <f t="shared" si="136"/>
        <v>34.417999999999999</v>
      </c>
      <c r="R1065" s="4">
        <f t="shared" si="137"/>
        <v>0</v>
      </c>
      <c r="S1065" s="4">
        <f t="shared" si="141"/>
        <v>0</v>
      </c>
      <c r="T1065" s="4"/>
      <c r="U1065" s="31"/>
    </row>
  </sheetData>
  <autoFilter ref="A6:U1065"/>
  <mergeCells count="21">
    <mergeCell ref="C4:C6"/>
    <mergeCell ref="D4:D6"/>
    <mergeCell ref="E4:E6"/>
    <mergeCell ref="F4:F6"/>
    <mergeCell ref="A2:U2"/>
    <mergeCell ref="R5:R6"/>
    <mergeCell ref="I5:I6"/>
    <mergeCell ref="J5:J6"/>
    <mergeCell ref="P5:P6"/>
    <mergeCell ref="A4:A6"/>
    <mergeCell ref="B4:B6"/>
    <mergeCell ref="S5:T5"/>
    <mergeCell ref="G4:J4"/>
    <mergeCell ref="G5:G6"/>
    <mergeCell ref="H5:H6"/>
    <mergeCell ref="U571:U573"/>
    <mergeCell ref="U4:U6"/>
    <mergeCell ref="K5:K6"/>
    <mergeCell ref="K4:T4"/>
    <mergeCell ref="L5:O5"/>
    <mergeCell ref="Q5:Q6"/>
  </mergeCells>
  <phoneticPr fontId="3" type="noConversion"/>
  <conditionalFormatting sqref="D588:D599">
    <cfRule type="cellIs" dxfId="5" priority="2" stopIfTrue="1" operator="lessThan">
      <formula>+INDEX(FF,ROW(D588)-10,1)</formula>
    </cfRule>
  </conditionalFormatting>
  <conditionalFormatting sqref="E588:E599">
    <cfRule type="cellIs" dxfId="4" priority="1" stopIfTrue="1" operator="lessThanOrEqual">
      <formula>+INDEX(JJ,ROW(E588)-10,1)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4"/>
  <sheetViews>
    <sheetView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G27" sqref="G27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1145</v>
      </c>
    </row>
    <row r="2" spans="1:21" ht="20.25" x14ac:dyDescent="0.15">
      <c r="A2" s="79" t="s">
        <v>1144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1089</v>
      </c>
      <c r="L5" s="74" t="s">
        <v>1090</v>
      </c>
      <c r="M5" s="74"/>
      <c r="N5" s="74"/>
      <c r="O5" s="74"/>
      <c r="P5" s="57" t="s">
        <v>1149</v>
      </c>
      <c r="Q5" s="62" t="s">
        <v>1103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1088</v>
      </c>
      <c r="M6" s="21" t="s">
        <v>1134</v>
      </c>
      <c r="N6" s="21" t="s">
        <v>1150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+C8+C11+C116+C252+C288</f>
        <v>332</v>
      </c>
      <c r="D7" s="24" t="e">
        <f>+#REF!+#REF!+D8+D11+D116+D252+D288</f>
        <v>#REF!</v>
      </c>
      <c r="E7" s="24" t="e">
        <f>+#REF!+#REF!+E8+E11+E116+E252+E288</f>
        <v>#REF!</v>
      </c>
      <c r="F7" s="24"/>
      <c r="G7" s="24">
        <f t="shared" ref="G7:P7" si="0">+G8+G11+G116+G252+G288</f>
        <v>1365768.14</v>
      </c>
      <c r="H7" s="24">
        <f t="shared" si="0"/>
        <v>837869.19</v>
      </c>
      <c r="I7" s="24">
        <f t="shared" si="0"/>
        <v>364946.77</v>
      </c>
      <c r="J7" s="24">
        <f t="shared" si="0"/>
        <v>162952.18</v>
      </c>
      <c r="K7" s="24">
        <f t="shared" si="0"/>
        <v>3542.9924420000002</v>
      </c>
      <c r="L7" s="24">
        <f t="shared" si="0"/>
        <v>2005.41</v>
      </c>
      <c r="M7" s="24">
        <f t="shared" si="0"/>
        <v>1106.25</v>
      </c>
      <c r="N7" s="24">
        <f t="shared" si="0"/>
        <v>885</v>
      </c>
      <c r="O7" s="24">
        <f t="shared" si="0"/>
        <v>14.16</v>
      </c>
      <c r="P7" s="24">
        <f t="shared" si="0"/>
        <v>1127.8520000000001</v>
      </c>
      <c r="Q7" s="33"/>
      <c r="R7" s="24">
        <f>+R8+R11+R116+R252+R288</f>
        <v>409.73044199999998</v>
      </c>
      <c r="S7" s="24">
        <f>+S8+S11+S116+S252+S288</f>
        <v>409.73044199999998</v>
      </c>
      <c r="T7" s="24">
        <f>+T8+T11+T116+T252+T288</f>
        <v>0</v>
      </c>
      <c r="U7" s="31"/>
    </row>
    <row r="8" spans="1:21" x14ac:dyDescent="0.15">
      <c r="A8" s="31" t="s">
        <v>382</v>
      </c>
      <c r="B8" s="27" t="s">
        <v>375</v>
      </c>
      <c r="C8" s="35">
        <f>+A10</f>
        <v>2</v>
      </c>
      <c r="D8" s="28">
        <f>SUM(D9:D10)</f>
        <v>6</v>
      </c>
      <c r="E8" s="28">
        <f>SUM(E9:E10)</f>
        <v>0.17749999999999999</v>
      </c>
      <c r="F8" s="28"/>
      <c r="G8" s="2">
        <f>H8+I8+J8</f>
        <v>1578.03</v>
      </c>
      <c r="H8" s="2">
        <f>SUM(H9:H10)</f>
        <v>990.03</v>
      </c>
      <c r="I8" s="2">
        <f>SUM(I9:I10)</f>
        <v>588</v>
      </c>
      <c r="J8" s="2">
        <f>SUM(J9:J10)</f>
        <v>0</v>
      </c>
      <c r="K8" s="2">
        <f t="shared" ref="K8:K10" si="1">+L8+P8+R8</f>
        <v>16.253409000000001</v>
      </c>
      <c r="L8" s="2">
        <f>SUM(L9:L10)</f>
        <v>0</v>
      </c>
      <c r="M8" s="2">
        <f>SUM(M9:M10)</f>
        <v>0</v>
      </c>
      <c r="N8" s="2">
        <f>SUM(N9:N10)</f>
        <v>0</v>
      </c>
      <c r="O8" s="2">
        <f>SUM(O9:O10)</f>
        <v>0</v>
      </c>
      <c r="P8" s="2">
        <f>SUM(P9:P10)</f>
        <v>15.78</v>
      </c>
      <c r="Q8" s="2"/>
      <c r="R8" s="2">
        <f>SUM(R9:R10)</f>
        <v>0.47340900000000002</v>
      </c>
      <c r="S8" s="2">
        <f>SUM(S9:S10)</f>
        <v>0.47340900000000002</v>
      </c>
      <c r="T8" s="2">
        <f>SUM(T9:T10)</f>
        <v>0</v>
      </c>
      <c r="U8" s="31"/>
    </row>
    <row r="9" spans="1:21" x14ac:dyDescent="0.15">
      <c r="A9" s="31">
        <v>1</v>
      </c>
      <c r="B9" s="17" t="s">
        <v>560</v>
      </c>
      <c r="C9" s="1" t="s">
        <v>578</v>
      </c>
      <c r="D9" s="1">
        <v>5</v>
      </c>
      <c r="E9" s="1">
        <v>0.09</v>
      </c>
      <c r="F9" s="1">
        <v>14.95</v>
      </c>
      <c r="G9" s="2">
        <f t="shared" ref="G9:G10" si="2">H9+I9+J9</f>
        <v>1438.03</v>
      </c>
      <c r="H9" s="4">
        <v>850.03</v>
      </c>
      <c r="I9" s="4">
        <v>588</v>
      </c>
      <c r="J9" s="4">
        <v>0</v>
      </c>
      <c r="K9" s="4">
        <f t="shared" si="1"/>
        <v>5.4814090000000002</v>
      </c>
      <c r="L9" s="38">
        <f t="shared" ref="L9:L10" si="3">+M9+N9+O9</f>
        <v>0</v>
      </c>
      <c r="M9" s="4"/>
      <c r="N9" s="4"/>
      <c r="O9" s="4"/>
      <c r="P9" s="4">
        <f t="shared" ref="P9:P10" si="4">20-F9-L9</f>
        <v>5.05</v>
      </c>
      <c r="Q9" s="4">
        <f t="shared" ref="Q9:Q10" si="5">+L9+P9+F9</f>
        <v>20</v>
      </c>
      <c r="R9" s="4">
        <f t="shared" ref="R9:R10" si="6">+S9+T9</f>
        <v>0.43140899999999999</v>
      </c>
      <c r="S9" s="4">
        <f t="shared" ref="S9:S10" si="7">+G9*0.0003</f>
        <v>0.43140899999999999</v>
      </c>
      <c r="T9" s="4"/>
      <c r="U9" s="31"/>
    </row>
    <row r="10" spans="1:21" x14ac:dyDescent="0.15">
      <c r="A10" s="31">
        <v>2</v>
      </c>
      <c r="B10" s="17" t="s">
        <v>627</v>
      </c>
      <c r="C10" s="1" t="s">
        <v>638</v>
      </c>
      <c r="D10" s="1">
        <v>1</v>
      </c>
      <c r="E10" s="1">
        <v>8.7499999999999994E-2</v>
      </c>
      <c r="F10" s="1">
        <v>9.27</v>
      </c>
      <c r="G10" s="2">
        <f t="shared" si="2"/>
        <v>140</v>
      </c>
      <c r="H10" s="2">
        <v>140</v>
      </c>
      <c r="I10" s="4">
        <v>0</v>
      </c>
      <c r="J10" s="4">
        <v>0</v>
      </c>
      <c r="K10" s="4">
        <f t="shared" si="1"/>
        <v>10.772</v>
      </c>
      <c r="L10" s="38">
        <f t="shared" si="3"/>
        <v>0</v>
      </c>
      <c r="M10" s="4"/>
      <c r="N10" s="4"/>
      <c r="O10" s="4"/>
      <c r="P10" s="4">
        <f t="shared" si="4"/>
        <v>10.73</v>
      </c>
      <c r="Q10" s="4">
        <f t="shared" si="5"/>
        <v>20</v>
      </c>
      <c r="R10" s="4">
        <f t="shared" si="6"/>
        <v>4.2000000000000003E-2</v>
      </c>
      <c r="S10" s="4">
        <f t="shared" si="7"/>
        <v>4.2000000000000003E-2</v>
      </c>
      <c r="T10" s="4"/>
      <c r="U10" s="31"/>
    </row>
    <row r="11" spans="1:21" x14ac:dyDescent="0.15">
      <c r="A11" s="31" t="s">
        <v>442</v>
      </c>
      <c r="B11" s="27" t="s">
        <v>376</v>
      </c>
      <c r="C11" s="35">
        <f>+A115</f>
        <v>104</v>
      </c>
      <c r="D11" s="28">
        <f>SUM(D12:D115)</f>
        <v>1402</v>
      </c>
      <c r="E11" s="28">
        <f>SUM(E12:E115)</f>
        <v>25.9559</v>
      </c>
      <c r="F11" s="28"/>
      <c r="G11" s="2">
        <f>H11+I11+J11</f>
        <v>618727.97</v>
      </c>
      <c r="H11" s="2">
        <f>SUM(H12:H115)</f>
        <v>327387.96999999997</v>
      </c>
      <c r="I11" s="2">
        <f>SUM(I12:I115)</f>
        <v>151044</v>
      </c>
      <c r="J11" s="2">
        <f>SUM(J12:J115)</f>
        <v>140296</v>
      </c>
      <c r="K11" s="2">
        <f t="shared" ref="K11:K74" si="8">+L11+P11+R11</f>
        <v>1088.1703910000001</v>
      </c>
      <c r="L11" s="2">
        <f>SUM(L12:L115)</f>
        <v>706.99199999999996</v>
      </c>
      <c r="M11" s="2">
        <f>SUM(M12:M115)</f>
        <v>390</v>
      </c>
      <c r="N11" s="2">
        <f>SUM(N12:N115)</f>
        <v>312</v>
      </c>
      <c r="O11" s="2">
        <f>SUM(O12:O115)</f>
        <v>4.992</v>
      </c>
      <c r="P11" s="2">
        <f>SUM(P12:P115)</f>
        <v>195.56</v>
      </c>
      <c r="Q11" s="2"/>
      <c r="R11" s="2">
        <f>SUM(R12:R115)</f>
        <v>185.618391</v>
      </c>
      <c r="S11" s="2">
        <f>SUM(S12:S115)</f>
        <v>185.618391</v>
      </c>
      <c r="T11" s="2">
        <f>SUM(T12:T115)</f>
        <v>0</v>
      </c>
      <c r="U11" s="2"/>
    </row>
    <row r="12" spans="1:21" x14ac:dyDescent="0.15">
      <c r="A12" s="31">
        <v>1</v>
      </c>
      <c r="B12" s="27" t="s">
        <v>63</v>
      </c>
      <c r="C12" s="1" t="s">
        <v>302</v>
      </c>
      <c r="D12" s="1">
        <v>15</v>
      </c>
      <c r="E12" s="1">
        <v>0.22750000000000001</v>
      </c>
      <c r="F12" s="1">
        <v>16.760000000000002</v>
      </c>
      <c r="G12" s="2">
        <f t="shared" ref="G12:G75" si="9">H12+I12+J12</f>
        <v>1858.65</v>
      </c>
      <c r="H12" s="4">
        <v>1858.65</v>
      </c>
      <c r="I12" s="4"/>
      <c r="J12" s="4"/>
      <c r="K12" s="4">
        <f t="shared" si="8"/>
        <v>7.3555950000000001</v>
      </c>
      <c r="L12" s="38">
        <f t="shared" ref="L12:L75" si="10">+M12+N12+O12</f>
        <v>6.798</v>
      </c>
      <c r="M12" s="4">
        <v>3.75</v>
      </c>
      <c r="N12" s="4">
        <v>3</v>
      </c>
      <c r="O12" s="4">
        <v>4.8000000000000001E-2</v>
      </c>
      <c r="P12" s="4"/>
      <c r="Q12" s="4">
        <f t="shared" ref="Q12:Q75" si="11">+L12+P12+F12</f>
        <v>23.558</v>
      </c>
      <c r="R12" s="4">
        <f t="shared" ref="R12:R75" si="12">+S12+T12</f>
        <v>0.55759499999999995</v>
      </c>
      <c r="S12" s="4">
        <f t="shared" ref="S12:S75" si="13">+G12*0.0003</f>
        <v>0.55759499999999995</v>
      </c>
      <c r="T12" s="4"/>
      <c r="U12" s="31"/>
    </row>
    <row r="13" spans="1:21" x14ac:dyDescent="0.15">
      <c r="A13" s="31">
        <v>2</v>
      </c>
      <c r="B13" s="27" t="s">
        <v>63</v>
      </c>
      <c r="C13" s="1" t="s">
        <v>64</v>
      </c>
      <c r="D13" s="1">
        <v>16</v>
      </c>
      <c r="E13" s="1">
        <v>0.19689999999999999</v>
      </c>
      <c r="F13" s="1">
        <v>12.78</v>
      </c>
      <c r="G13" s="2">
        <f t="shared" si="9"/>
        <v>4546.78</v>
      </c>
      <c r="H13" s="4">
        <v>4546.78</v>
      </c>
      <c r="I13" s="4"/>
      <c r="J13" s="4"/>
      <c r="K13" s="4">
        <f t="shared" si="8"/>
        <v>8.5840340000000008</v>
      </c>
      <c r="L13" s="38">
        <f t="shared" si="10"/>
        <v>6.798</v>
      </c>
      <c r="M13" s="4">
        <v>3.75</v>
      </c>
      <c r="N13" s="4">
        <v>3</v>
      </c>
      <c r="O13" s="4">
        <v>4.8000000000000001E-2</v>
      </c>
      <c r="P13" s="4">
        <f t="shared" ref="P13:P24" si="14">20-F13-L13</f>
        <v>0.42200000000000099</v>
      </c>
      <c r="Q13" s="4">
        <f t="shared" si="11"/>
        <v>20</v>
      </c>
      <c r="R13" s="4">
        <f t="shared" si="12"/>
        <v>1.364034</v>
      </c>
      <c r="S13" s="4">
        <f t="shared" si="13"/>
        <v>1.364034</v>
      </c>
      <c r="T13" s="4"/>
      <c r="U13" s="31"/>
    </row>
    <row r="14" spans="1:21" x14ac:dyDescent="0.15">
      <c r="A14" s="31">
        <v>3</v>
      </c>
      <c r="B14" s="27" t="s">
        <v>63</v>
      </c>
      <c r="C14" s="1" t="s">
        <v>290</v>
      </c>
      <c r="D14" s="1">
        <v>17</v>
      </c>
      <c r="E14" s="1">
        <v>0.2863</v>
      </c>
      <c r="F14" s="1">
        <v>15.6</v>
      </c>
      <c r="G14" s="2">
        <f t="shared" si="9"/>
        <v>3599.37</v>
      </c>
      <c r="H14" s="4">
        <v>3599.37</v>
      </c>
      <c r="I14" s="4"/>
      <c r="J14" s="4"/>
      <c r="K14" s="4">
        <f t="shared" si="8"/>
        <v>7.8778110000000003</v>
      </c>
      <c r="L14" s="38">
        <f t="shared" si="10"/>
        <v>6.798</v>
      </c>
      <c r="M14" s="4">
        <v>3.75</v>
      </c>
      <c r="N14" s="4">
        <v>3</v>
      </c>
      <c r="O14" s="4">
        <v>4.8000000000000001E-2</v>
      </c>
      <c r="P14" s="4"/>
      <c r="Q14" s="4">
        <f t="shared" si="11"/>
        <v>22.398</v>
      </c>
      <c r="R14" s="4">
        <f t="shared" si="12"/>
        <v>1.0798110000000001</v>
      </c>
      <c r="S14" s="4">
        <f t="shared" si="13"/>
        <v>1.0798110000000001</v>
      </c>
      <c r="T14" s="4"/>
      <c r="U14" s="31"/>
    </row>
    <row r="15" spans="1:21" x14ac:dyDescent="0.15">
      <c r="A15" s="31">
        <v>4</v>
      </c>
      <c r="B15" s="27" t="s">
        <v>63</v>
      </c>
      <c r="C15" s="1" t="s">
        <v>288</v>
      </c>
      <c r="D15" s="1">
        <v>23</v>
      </c>
      <c r="E15" s="1">
        <v>0.27850000000000003</v>
      </c>
      <c r="F15" s="1">
        <v>15.46</v>
      </c>
      <c r="G15" s="2">
        <f t="shared" si="9"/>
        <v>5267.55</v>
      </c>
      <c r="H15" s="4">
        <v>4785.55</v>
      </c>
      <c r="I15" s="4"/>
      <c r="J15" s="4">
        <v>482</v>
      </c>
      <c r="K15" s="4">
        <f t="shared" si="8"/>
        <v>8.3782650000000007</v>
      </c>
      <c r="L15" s="38">
        <f t="shared" si="10"/>
        <v>6.798</v>
      </c>
      <c r="M15" s="4">
        <v>3.75</v>
      </c>
      <c r="N15" s="4">
        <v>3</v>
      </c>
      <c r="O15" s="4">
        <v>4.8000000000000001E-2</v>
      </c>
      <c r="P15" s="4"/>
      <c r="Q15" s="4">
        <f t="shared" si="11"/>
        <v>22.257999999999999</v>
      </c>
      <c r="R15" s="4">
        <f t="shared" si="12"/>
        <v>1.580265</v>
      </c>
      <c r="S15" s="4">
        <f t="shared" si="13"/>
        <v>1.580265</v>
      </c>
      <c r="T15" s="4"/>
      <c r="U15" s="31"/>
    </row>
    <row r="16" spans="1:21" x14ac:dyDescent="0.15">
      <c r="A16" s="31">
        <v>5</v>
      </c>
      <c r="B16" s="27" t="s">
        <v>63</v>
      </c>
      <c r="C16" s="1" t="s">
        <v>293</v>
      </c>
      <c r="D16" s="1">
        <v>24</v>
      </c>
      <c r="E16" s="1">
        <v>0.2928</v>
      </c>
      <c r="F16" s="1">
        <v>15.83</v>
      </c>
      <c r="G16" s="2">
        <f t="shared" si="9"/>
        <v>2950.52</v>
      </c>
      <c r="H16" s="4">
        <v>2950.52</v>
      </c>
      <c r="I16" s="4"/>
      <c r="J16" s="4"/>
      <c r="K16" s="4">
        <f t="shared" si="8"/>
        <v>7.6831560000000003</v>
      </c>
      <c r="L16" s="38">
        <f t="shared" si="10"/>
        <v>6.798</v>
      </c>
      <c r="M16" s="4">
        <v>3.75</v>
      </c>
      <c r="N16" s="4">
        <v>3</v>
      </c>
      <c r="O16" s="4">
        <v>4.8000000000000001E-2</v>
      </c>
      <c r="P16" s="4"/>
      <c r="Q16" s="4">
        <f t="shared" si="11"/>
        <v>22.628</v>
      </c>
      <c r="R16" s="4">
        <f t="shared" si="12"/>
        <v>0.88515600000000005</v>
      </c>
      <c r="S16" s="4">
        <f t="shared" si="13"/>
        <v>0.88515600000000005</v>
      </c>
      <c r="T16" s="4"/>
      <c r="U16" s="31"/>
    </row>
    <row r="17" spans="1:21" x14ac:dyDescent="0.15">
      <c r="A17" s="31">
        <v>6</v>
      </c>
      <c r="B17" s="27" t="s">
        <v>63</v>
      </c>
      <c r="C17" s="1" t="s">
        <v>346</v>
      </c>
      <c r="D17" s="1">
        <v>32</v>
      </c>
      <c r="E17" s="1">
        <v>0.29680000000000001</v>
      </c>
      <c r="F17" s="1">
        <v>19.59</v>
      </c>
      <c r="G17" s="2">
        <f t="shared" si="9"/>
        <v>2469.42</v>
      </c>
      <c r="H17" s="4">
        <v>2469.42</v>
      </c>
      <c r="I17" s="4"/>
      <c r="J17" s="4"/>
      <c r="K17" s="4">
        <f t="shared" si="8"/>
        <v>7.5388260000000002</v>
      </c>
      <c r="L17" s="38">
        <f t="shared" si="10"/>
        <v>6.798</v>
      </c>
      <c r="M17" s="4">
        <v>3.75</v>
      </c>
      <c r="N17" s="4">
        <v>3</v>
      </c>
      <c r="O17" s="4">
        <v>4.8000000000000001E-2</v>
      </c>
      <c r="P17" s="4"/>
      <c r="Q17" s="4">
        <f t="shared" si="11"/>
        <v>26.388000000000002</v>
      </c>
      <c r="R17" s="4">
        <f t="shared" si="12"/>
        <v>0.74082599999999998</v>
      </c>
      <c r="S17" s="4">
        <f t="shared" si="13"/>
        <v>0.74082599999999998</v>
      </c>
      <c r="T17" s="4"/>
      <c r="U17" s="31"/>
    </row>
    <row r="18" spans="1:21" x14ac:dyDescent="0.15">
      <c r="A18" s="31">
        <v>7</v>
      </c>
      <c r="B18" s="27" t="s">
        <v>63</v>
      </c>
      <c r="C18" s="1" t="s">
        <v>349</v>
      </c>
      <c r="D18" s="1">
        <v>32</v>
      </c>
      <c r="E18" s="1">
        <v>0.3039</v>
      </c>
      <c r="F18" s="1">
        <v>19.95</v>
      </c>
      <c r="G18" s="2">
        <f t="shared" si="9"/>
        <v>3568.02</v>
      </c>
      <c r="H18" s="4">
        <v>3568.02</v>
      </c>
      <c r="I18" s="4"/>
      <c r="J18" s="4"/>
      <c r="K18" s="4">
        <f t="shared" si="8"/>
        <v>7.8684060000000002</v>
      </c>
      <c r="L18" s="38">
        <f t="shared" si="10"/>
        <v>6.798</v>
      </c>
      <c r="M18" s="4">
        <v>3.75</v>
      </c>
      <c r="N18" s="4">
        <v>3</v>
      </c>
      <c r="O18" s="4">
        <v>4.8000000000000001E-2</v>
      </c>
      <c r="P18" s="4"/>
      <c r="Q18" s="4">
        <f t="shared" si="11"/>
        <v>26.748000000000001</v>
      </c>
      <c r="R18" s="4">
        <f t="shared" si="12"/>
        <v>1.070406</v>
      </c>
      <c r="S18" s="4">
        <f t="shared" si="13"/>
        <v>1.070406</v>
      </c>
      <c r="T18" s="4"/>
      <c r="U18" s="31"/>
    </row>
    <row r="19" spans="1:21" x14ac:dyDescent="0.15">
      <c r="A19" s="31">
        <v>8</v>
      </c>
      <c r="B19" s="27" t="s">
        <v>12</v>
      </c>
      <c r="C19" s="1" t="s">
        <v>14</v>
      </c>
      <c r="D19" s="45">
        <v>3</v>
      </c>
      <c r="E19" s="45">
        <v>0.2</v>
      </c>
      <c r="F19" s="1">
        <v>4.2</v>
      </c>
      <c r="G19" s="2">
        <f t="shared" si="9"/>
        <v>2124.3200000000002</v>
      </c>
      <c r="H19" s="46">
        <v>2124.3200000000002</v>
      </c>
      <c r="I19" s="46"/>
      <c r="J19" s="46"/>
      <c r="K19" s="46">
        <f t="shared" si="8"/>
        <v>16.437296</v>
      </c>
      <c r="L19" s="38">
        <f t="shared" si="10"/>
        <v>6.798</v>
      </c>
      <c r="M19" s="4">
        <v>3.75</v>
      </c>
      <c r="N19" s="4">
        <v>3</v>
      </c>
      <c r="O19" s="4">
        <v>4.8000000000000001E-2</v>
      </c>
      <c r="P19" s="4">
        <f t="shared" si="14"/>
        <v>9.0020000000000007</v>
      </c>
      <c r="Q19" s="4">
        <f t="shared" si="11"/>
        <v>20</v>
      </c>
      <c r="R19" s="4">
        <f t="shared" si="12"/>
        <v>0.63729599999999997</v>
      </c>
      <c r="S19" s="4">
        <f t="shared" si="13"/>
        <v>0.63729599999999997</v>
      </c>
      <c r="T19" s="4"/>
      <c r="U19" s="31"/>
    </row>
    <row r="20" spans="1:21" x14ac:dyDescent="0.15">
      <c r="A20" s="31">
        <v>9</v>
      </c>
      <c r="B20" s="27" t="s">
        <v>12</v>
      </c>
      <c r="C20" s="1" t="s">
        <v>51</v>
      </c>
      <c r="D20" s="45">
        <v>8</v>
      </c>
      <c r="E20" s="45">
        <v>0.2</v>
      </c>
      <c r="F20" s="1">
        <v>11.1</v>
      </c>
      <c r="G20" s="2">
        <f t="shared" si="9"/>
        <v>1881.22</v>
      </c>
      <c r="H20" s="46">
        <v>1737.22</v>
      </c>
      <c r="I20" s="46">
        <v>144</v>
      </c>
      <c r="J20" s="46"/>
      <c r="K20" s="46">
        <f t="shared" si="8"/>
        <v>9.4643660000000001</v>
      </c>
      <c r="L20" s="38">
        <f t="shared" si="10"/>
        <v>6.798</v>
      </c>
      <c r="M20" s="4">
        <v>3.75</v>
      </c>
      <c r="N20" s="4">
        <v>3</v>
      </c>
      <c r="O20" s="4">
        <v>4.8000000000000001E-2</v>
      </c>
      <c r="P20" s="4">
        <f t="shared" si="14"/>
        <v>2.1019999999999999</v>
      </c>
      <c r="Q20" s="4">
        <f t="shared" si="11"/>
        <v>20</v>
      </c>
      <c r="R20" s="4">
        <f t="shared" si="12"/>
        <v>0.56436600000000003</v>
      </c>
      <c r="S20" s="4">
        <f t="shared" si="13"/>
        <v>0.56436600000000003</v>
      </c>
      <c r="T20" s="4"/>
      <c r="U20" s="31"/>
    </row>
    <row r="21" spans="1:21" x14ac:dyDescent="0.15">
      <c r="A21" s="31">
        <v>10</v>
      </c>
      <c r="B21" s="27" t="s">
        <v>12</v>
      </c>
      <c r="C21" s="1" t="s">
        <v>13</v>
      </c>
      <c r="D21" s="45">
        <v>16</v>
      </c>
      <c r="E21" s="45">
        <v>0.3</v>
      </c>
      <c r="F21" s="1">
        <v>3</v>
      </c>
      <c r="G21" s="2">
        <f t="shared" si="9"/>
        <v>4641.38</v>
      </c>
      <c r="H21" s="46">
        <v>4641.38</v>
      </c>
      <c r="I21" s="46"/>
      <c r="J21" s="46"/>
      <c r="K21" s="46">
        <f t="shared" si="8"/>
        <v>18.392413999999999</v>
      </c>
      <c r="L21" s="38">
        <f t="shared" si="10"/>
        <v>6.798</v>
      </c>
      <c r="M21" s="4">
        <v>3.75</v>
      </c>
      <c r="N21" s="4">
        <v>3</v>
      </c>
      <c r="O21" s="4">
        <v>4.8000000000000001E-2</v>
      </c>
      <c r="P21" s="4">
        <f t="shared" si="14"/>
        <v>10.202</v>
      </c>
      <c r="Q21" s="4">
        <f t="shared" si="11"/>
        <v>20</v>
      </c>
      <c r="R21" s="4">
        <f t="shared" si="12"/>
        <v>1.392414</v>
      </c>
      <c r="S21" s="4">
        <f t="shared" si="13"/>
        <v>1.392414</v>
      </c>
      <c r="T21" s="4"/>
      <c r="U21" s="31"/>
    </row>
    <row r="22" spans="1:21" x14ac:dyDescent="0.15">
      <c r="A22" s="31">
        <v>11</v>
      </c>
      <c r="B22" s="27" t="s">
        <v>12</v>
      </c>
      <c r="C22" s="1" t="s">
        <v>245</v>
      </c>
      <c r="D22" s="45">
        <v>16</v>
      </c>
      <c r="E22" s="45">
        <v>0.3</v>
      </c>
      <c r="F22" s="1">
        <v>14.4</v>
      </c>
      <c r="G22" s="2">
        <f t="shared" si="9"/>
        <v>8590.86</v>
      </c>
      <c r="H22" s="46">
        <v>2725.86</v>
      </c>
      <c r="I22" s="46">
        <v>5865</v>
      </c>
      <c r="J22" s="46"/>
      <c r="K22" s="46">
        <f t="shared" si="8"/>
        <v>9.3752580000000005</v>
      </c>
      <c r="L22" s="38">
        <f t="shared" si="10"/>
        <v>6.798</v>
      </c>
      <c r="M22" s="4">
        <v>3.75</v>
      </c>
      <c r="N22" s="4">
        <v>3</v>
      </c>
      <c r="O22" s="4">
        <v>4.8000000000000001E-2</v>
      </c>
      <c r="P22" s="4"/>
      <c r="Q22" s="4">
        <f t="shared" si="11"/>
        <v>21.198</v>
      </c>
      <c r="R22" s="4">
        <f t="shared" si="12"/>
        <v>2.577258</v>
      </c>
      <c r="S22" s="4">
        <f t="shared" si="13"/>
        <v>2.577258</v>
      </c>
      <c r="T22" s="4"/>
      <c r="U22" s="31"/>
    </row>
    <row r="23" spans="1:21" x14ac:dyDescent="0.15">
      <c r="A23" s="31">
        <v>12</v>
      </c>
      <c r="B23" s="27" t="s">
        <v>12</v>
      </c>
      <c r="C23" s="1" t="s">
        <v>243</v>
      </c>
      <c r="D23" s="45">
        <v>16</v>
      </c>
      <c r="E23" s="45">
        <v>0.5</v>
      </c>
      <c r="F23" s="1">
        <v>14.3</v>
      </c>
      <c r="G23" s="2">
        <f t="shared" si="9"/>
        <v>10403.36</v>
      </c>
      <c r="H23" s="46">
        <v>4185.3599999999997</v>
      </c>
      <c r="I23" s="46">
        <v>6218</v>
      </c>
      <c r="J23" s="46"/>
      <c r="K23" s="46">
        <f t="shared" si="8"/>
        <v>9.9190079999999998</v>
      </c>
      <c r="L23" s="38">
        <f t="shared" si="10"/>
        <v>6.798</v>
      </c>
      <c r="M23" s="4">
        <v>3.75</v>
      </c>
      <c r="N23" s="4">
        <v>3</v>
      </c>
      <c r="O23" s="4">
        <v>4.8000000000000001E-2</v>
      </c>
      <c r="P23" s="4"/>
      <c r="Q23" s="4">
        <f t="shared" si="11"/>
        <v>21.097999999999999</v>
      </c>
      <c r="R23" s="4">
        <f t="shared" si="12"/>
        <v>3.1210079999999998</v>
      </c>
      <c r="S23" s="4">
        <f t="shared" si="13"/>
        <v>3.1210079999999998</v>
      </c>
      <c r="T23" s="4"/>
      <c r="U23" s="31"/>
    </row>
    <row r="24" spans="1:21" x14ac:dyDescent="0.15">
      <c r="A24" s="31">
        <v>13</v>
      </c>
      <c r="B24" s="27" t="s">
        <v>12</v>
      </c>
      <c r="C24" s="1" t="s">
        <v>30</v>
      </c>
      <c r="D24" s="45">
        <v>18</v>
      </c>
      <c r="E24" s="45">
        <v>0.3</v>
      </c>
      <c r="F24" s="1">
        <v>7.5</v>
      </c>
      <c r="G24" s="2">
        <f t="shared" si="9"/>
        <v>5314.62</v>
      </c>
      <c r="H24" s="46">
        <v>4772.62</v>
      </c>
      <c r="I24" s="46">
        <v>542</v>
      </c>
      <c r="J24" s="46"/>
      <c r="K24" s="46">
        <f t="shared" si="8"/>
        <v>14.094386</v>
      </c>
      <c r="L24" s="38">
        <f t="shared" si="10"/>
        <v>6.798</v>
      </c>
      <c r="M24" s="4">
        <v>3.75</v>
      </c>
      <c r="N24" s="4">
        <v>3</v>
      </c>
      <c r="O24" s="4">
        <v>4.8000000000000001E-2</v>
      </c>
      <c r="P24" s="4">
        <f t="shared" si="14"/>
        <v>5.702</v>
      </c>
      <c r="Q24" s="4">
        <f t="shared" si="11"/>
        <v>20</v>
      </c>
      <c r="R24" s="4">
        <f t="shared" si="12"/>
        <v>1.5943860000000001</v>
      </c>
      <c r="S24" s="4">
        <f t="shared" si="13"/>
        <v>1.5943860000000001</v>
      </c>
      <c r="T24" s="4"/>
      <c r="U24" s="31"/>
    </row>
    <row r="25" spans="1:21" x14ac:dyDescent="0.15">
      <c r="A25" s="31">
        <v>14</v>
      </c>
      <c r="B25" s="27" t="s">
        <v>31</v>
      </c>
      <c r="C25" s="1" t="s">
        <v>307</v>
      </c>
      <c r="D25" s="1">
        <v>9</v>
      </c>
      <c r="E25" s="1">
        <v>0.36620000000000003</v>
      </c>
      <c r="F25" s="1">
        <v>17.07</v>
      </c>
      <c r="G25" s="2">
        <f t="shared" si="9"/>
        <v>8379.75</v>
      </c>
      <c r="H25" s="4">
        <v>3144.75</v>
      </c>
      <c r="I25" s="4">
        <v>5235</v>
      </c>
      <c r="J25" s="4"/>
      <c r="K25" s="4">
        <f t="shared" si="8"/>
        <v>9.3119250000000005</v>
      </c>
      <c r="L25" s="38">
        <f t="shared" si="10"/>
        <v>6.798</v>
      </c>
      <c r="M25" s="4">
        <v>3.75</v>
      </c>
      <c r="N25" s="4">
        <v>3</v>
      </c>
      <c r="O25" s="4">
        <v>4.8000000000000001E-2</v>
      </c>
      <c r="P25" s="4"/>
      <c r="Q25" s="4">
        <f t="shared" si="11"/>
        <v>23.867999999999999</v>
      </c>
      <c r="R25" s="4">
        <f t="shared" si="12"/>
        <v>2.513925</v>
      </c>
      <c r="S25" s="4">
        <f t="shared" si="13"/>
        <v>2.513925</v>
      </c>
      <c r="T25" s="4"/>
      <c r="U25" s="31"/>
    </row>
    <row r="26" spans="1:21" x14ac:dyDescent="0.15">
      <c r="A26" s="31">
        <v>15</v>
      </c>
      <c r="B26" s="27" t="s">
        <v>31</v>
      </c>
      <c r="C26" s="1" t="s">
        <v>34</v>
      </c>
      <c r="D26" s="1">
        <v>10</v>
      </c>
      <c r="E26" s="1">
        <v>0.29830000000000001</v>
      </c>
      <c r="F26" s="1">
        <v>8.23</v>
      </c>
      <c r="G26" s="2">
        <f t="shared" si="9"/>
        <v>13062.48</v>
      </c>
      <c r="H26" s="4">
        <v>2283.48</v>
      </c>
      <c r="I26" s="4">
        <v>10779</v>
      </c>
      <c r="J26" s="4"/>
      <c r="K26" s="4">
        <f t="shared" si="8"/>
        <v>15.688744</v>
      </c>
      <c r="L26" s="38">
        <f t="shared" si="10"/>
        <v>6.798</v>
      </c>
      <c r="M26" s="4">
        <v>3.75</v>
      </c>
      <c r="N26" s="4">
        <v>3</v>
      </c>
      <c r="O26" s="4">
        <v>4.8000000000000001E-2</v>
      </c>
      <c r="P26" s="4">
        <f t="shared" ref="P26:P72" si="15">20-F26-L26</f>
        <v>4.9720000000000004</v>
      </c>
      <c r="Q26" s="4">
        <f t="shared" si="11"/>
        <v>20</v>
      </c>
      <c r="R26" s="4">
        <f t="shared" si="12"/>
        <v>3.9187439999999998</v>
      </c>
      <c r="S26" s="4">
        <f t="shared" si="13"/>
        <v>3.9187439999999998</v>
      </c>
      <c r="T26" s="4"/>
      <c r="U26" s="31"/>
    </row>
    <row r="27" spans="1:21" x14ac:dyDescent="0.15">
      <c r="A27" s="31">
        <v>16</v>
      </c>
      <c r="B27" s="27" t="s">
        <v>31</v>
      </c>
      <c r="C27" s="1" t="s">
        <v>40</v>
      </c>
      <c r="D27" s="1">
        <v>12</v>
      </c>
      <c r="E27" s="1">
        <v>0.26619999999999999</v>
      </c>
      <c r="F27" s="1">
        <v>10</v>
      </c>
      <c r="G27" s="2">
        <f t="shared" si="9"/>
        <v>5013.41</v>
      </c>
      <c r="H27" s="4">
        <v>3406.91</v>
      </c>
      <c r="I27" s="4">
        <v>1606.5</v>
      </c>
      <c r="J27" s="4"/>
      <c r="K27" s="4">
        <f t="shared" si="8"/>
        <v>11.504023</v>
      </c>
      <c r="L27" s="38">
        <f t="shared" si="10"/>
        <v>6.798</v>
      </c>
      <c r="M27" s="4">
        <v>3.75</v>
      </c>
      <c r="N27" s="4">
        <v>3</v>
      </c>
      <c r="O27" s="4">
        <v>4.8000000000000001E-2</v>
      </c>
      <c r="P27" s="4">
        <f t="shared" si="15"/>
        <v>3.202</v>
      </c>
      <c r="Q27" s="4">
        <f t="shared" si="11"/>
        <v>20</v>
      </c>
      <c r="R27" s="4">
        <f t="shared" si="12"/>
        <v>1.5040230000000001</v>
      </c>
      <c r="S27" s="4">
        <f t="shared" si="13"/>
        <v>1.5040230000000001</v>
      </c>
      <c r="T27" s="4"/>
      <c r="U27" s="31"/>
    </row>
    <row r="28" spans="1:21" x14ac:dyDescent="0.15">
      <c r="A28" s="31">
        <v>17</v>
      </c>
      <c r="B28" s="27" t="s">
        <v>31</v>
      </c>
      <c r="C28" s="1" t="s">
        <v>32</v>
      </c>
      <c r="D28" s="1">
        <v>17</v>
      </c>
      <c r="E28" s="1">
        <v>0.54410000000000003</v>
      </c>
      <c r="F28" s="1">
        <v>7.5</v>
      </c>
      <c r="G28" s="2">
        <f t="shared" si="9"/>
        <v>13945.44</v>
      </c>
      <c r="H28" s="4">
        <v>4611.4399999999996</v>
      </c>
      <c r="I28" s="4">
        <v>2718</v>
      </c>
      <c r="J28" s="4">
        <v>6616</v>
      </c>
      <c r="K28" s="4">
        <f t="shared" si="8"/>
        <v>16.683631999999999</v>
      </c>
      <c r="L28" s="38">
        <f t="shared" si="10"/>
        <v>6.798</v>
      </c>
      <c r="M28" s="4">
        <v>3.75</v>
      </c>
      <c r="N28" s="4">
        <v>3</v>
      </c>
      <c r="O28" s="4">
        <v>4.8000000000000001E-2</v>
      </c>
      <c r="P28" s="4">
        <f t="shared" si="15"/>
        <v>5.702</v>
      </c>
      <c r="Q28" s="4">
        <f t="shared" si="11"/>
        <v>20</v>
      </c>
      <c r="R28" s="4">
        <f t="shared" si="12"/>
        <v>4.1836320000000002</v>
      </c>
      <c r="S28" s="4">
        <f t="shared" si="13"/>
        <v>4.1836320000000002</v>
      </c>
      <c r="T28" s="4"/>
      <c r="U28" s="31"/>
    </row>
    <row r="29" spans="1:21" x14ac:dyDescent="0.15">
      <c r="A29" s="31">
        <v>18</v>
      </c>
      <c r="B29" s="27" t="s">
        <v>31</v>
      </c>
      <c r="C29" s="1" t="s">
        <v>42</v>
      </c>
      <c r="D29" s="1">
        <v>20</v>
      </c>
      <c r="E29" s="1">
        <v>0.4551</v>
      </c>
      <c r="F29" s="1">
        <v>10.1</v>
      </c>
      <c r="G29" s="2">
        <f t="shared" si="9"/>
        <v>11519.74</v>
      </c>
      <c r="H29" s="4">
        <v>4653.24</v>
      </c>
      <c r="I29" s="4">
        <v>541.5</v>
      </c>
      <c r="J29" s="4">
        <v>6325</v>
      </c>
      <c r="K29" s="4">
        <f t="shared" si="8"/>
        <v>13.355922</v>
      </c>
      <c r="L29" s="38">
        <f t="shared" si="10"/>
        <v>6.798</v>
      </c>
      <c r="M29" s="4">
        <v>3.75</v>
      </c>
      <c r="N29" s="4">
        <v>3</v>
      </c>
      <c r="O29" s="4">
        <v>4.8000000000000001E-2</v>
      </c>
      <c r="P29" s="4">
        <f t="shared" si="15"/>
        <v>3.1019999999999999</v>
      </c>
      <c r="Q29" s="4">
        <f t="shared" si="11"/>
        <v>20</v>
      </c>
      <c r="R29" s="4">
        <f t="shared" si="12"/>
        <v>3.4559220000000002</v>
      </c>
      <c r="S29" s="4">
        <f t="shared" si="13"/>
        <v>3.4559220000000002</v>
      </c>
      <c r="T29" s="4"/>
      <c r="U29" s="31"/>
    </row>
    <row r="30" spans="1:21" x14ac:dyDescent="0.15">
      <c r="A30" s="31">
        <v>19</v>
      </c>
      <c r="B30" s="27" t="s">
        <v>285</v>
      </c>
      <c r="C30" s="1" t="s">
        <v>336</v>
      </c>
      <c r="D30" s="1">
        <v>7</v>
      </c>
      <c r="E30" s="1">
        <v>0.14000000000000001</v>
      </c>
      <c r="F30" s="1">
        <v>18.100000000000001</v>
      </c>
      <c r="G30" s="2">
        <f t="shared" si="9"/>
        <v>3064.51</v>
      </c>
      <c r="H30" s="4">
        <v>3064.51</v>
      </c>
      <c r="I30" s="4"/>
      <c r="J30" s="4"/>
      <c r="K30" s="4">
        <f t="shared" si="8"/>
        <v>7.7173530000000001</v>
      </c>
      <c r="L30" s="38">
        <f t="shared" si="10"/>
        <v>6.798</v>
      </c>
      <c r="M30" s="4">
        <v>3.75</v>
      </c>
      <c r="N30" s="4">
        <v>3</v>
      </c>
      <c r="O30" s="4">
        <v>4.8000000000000001E-2</v>
      </c>
      <c r="P30" s="4"/>
      <c r="Q30" s="4">
        <f t="shared" si="11"/>
        <v>24.898</v>
      </c>
      <c r="R30" s="4">
        <f t="shared" si="12"/>
        <v>0.91935299999999998</v>
      </c>
      <c r="S30" s="4">
        <f t="shared" si="13"/>
        <v>0.91935299999999998</v>
      </c>
      <c r="T30" s="4"/>
      <c r="U30" s="31"/>
    </row>
    <row r="31" spans="1:21" x14ac:dyDescent="0.15">
      <c r="A31" s="31">
        <v>20</v>
      </c>
      <c r="B31" s="27" t="s">
        <v>285</v>
      </c>
      <c r="C31" s="1" t="s">
        <v>291</v>
      </c>
      <c r="D31" s="1">
        <v>8</v>
      </c>
      <c r="E31" s="1">
        <v>0.16</v>
      </c>
      <c r="F31" s="1">
        <v>15.67</v>
      </c>
      <c r="G31" s="2">
        <f t="shared" si="9"/>
        <v>2488.94</v>
      </c>
      <c r="H31" s="4">
        <v>2488.94</v>
      </c>
      <c r="I31" s="4"/>
      <c r="J31" s="4"/>
      <c r="K31" s="4">
        <f t="shared" si="8"/>
        <v>7.5446819999999999</v>
      </c>
      <c r="L31" s="38">
        <f t="shared" si="10"/>
        <v>6.798</v>
      </c>
      <c r="M31" s="4">
        <v>3.75</v>
      </c>
      <c r="N31" s="4">
        <v>3</v>
      </c>
      <c r="O31" s="4">
        <v>4.8000000000000001E-2</v>
      </c>
      <c r="P31" s="4"/>
      <c r="Q31" s="4">
        <f t="shared" si="11"/>
        <v>22.468</v>
      </c>
      <c r="R31" s="4">
        <f t="shared" si="12"/>
        <v>0.74668199999999996</v>
      </c>
      <c r="S31" s="4">
        <f t="shared" si="13"/>
        <v>0.74668199999999996</v>
      </c>
      <c r="T31" s="4"/>
      <c r="U31" s="31"/>
    </row>
    <row r="32" spans="1:21" x14ac:dyDescent="0.15">
      <c r="A32" s="31">
        <v>21</v>
      </c>
      <c r="B32" s="27" t="s">
        <v>285</v>
      </c>
      <c r="C32" s="1" t="s">
        <v>305</v>
      </c>
      <c r="D32" s="1">
        <v>10</v>
      </c>
      <c r="E32" s="1">
        <v>0.17</v>
      </c>
      <c r="F32" s="1">
        <v>17.02</v>
      </c>
      <c r="G32" s="2">
        <f t="shared" si="9"/>
        <v>5541.55</v>
      </c>
      <c r="H32" s="4">
        <v>2430.5500000000002</v>
      </c>
      <c r="I32" s="4"/>
      <c r="J32" s="4">
        <v>3111</v>
      </c>
      <c r="K32" s="4">
        <f t="shared" si="8"/>
        <v>8.4604649999999992</v>
      </c>
      <c r="L32" s="38">
        <f t="shared" si="10"/>
        <v>6.798</v>
      </c>
      <c r="M32" s="4">
        <v>3.75</v>
      </c>
      <c r="N32" s="4">
        <v>3</v>
      </c>
      <c r="O32" s="4">
        <v>4.8000000000000001E-2</v>
      </c>
      <c r="P32" s="4"/>
      <c r="Q32" s="4">
        <f t="shared" si="11"/>
        <v>23.818000000000001</v>
      </c>
      <c r="R32" s="4">
        <f t="shared" si="12"/>
        <v>1.6624650000000001</v>
      </c>
      <c r="S32" s="4">
        <f t="shared" si="13"/>
        <v>1.6624650000000001</v>
      </c>
      <c r="T32" s="4"/>
      <c r="U32" s="31"/>
    </row>
    <row r="33" spans="1:21" x14ac:dyDescent="0.15">
      <c r="A33" s="31">
        <v>22</v>
      </c>
      <c r="B33" s="27" t="s">
        <v>285</v>
      </c>
      <c r="C33" s="1" t="s">
        <v>306</v>
      </c>
      <c r="D33" s="1">
        <v>12</v>
      </c>
      <c r="E33" s="1">
        <v>0.16</v>
      </c>
      <c r="F33" s="1">
        <v>17.059999999999999</v>
      </c>
      <c r="G33" s="2">
        <f t="shared" si="9"/>
        <v>2691.95</v>
      </c>
      <c r="H33" s="4">
        <v>2691.95</v>
      </c>
      <c r="I33" s="4"/>
      <c r="J33" s="4"/>
      <c r="K33" s="4">
        <f t="shared" si="8"/>
        <v>7.6055849999999996</v>
      </c>
      <c r="L33" s="38">
        <f t="shared" si="10"/>
        <v>6.798</v>
      </c>
      <c r="M33" s="4">
        <v>3.75</v>
      </c>
      <c r="N33" s="4">
        <v>3</v>
      </c>
      <c r="O33" s="4">
        <v>4.8000000000000001E-2</v>
      </c>
      <c r="P33" s="4"/>
      <c r="Q33" s="4">
        <f t="shared" si="11"/>
        <v>23.858000000000001</v>
      </c>
      <c r="R33" s="4">
        <f t="shared" si="12"/>
        <v>0.807585</v>
      </c>
      <c r="S33" s="4">
        <f t="shared" si="13"/>
        <v>0.807585</v>
      </c>
      <c r="T33" s="4"/>
      <c r="U33" s="31"/>
    </row>
    <row r="34" spans="1:21" x14ac:dyDescent="0.15">
      <c r="A34" s="31">
        <v>23</v>
      </c>
      <c r="B34" s="27" t="s">
        <v>285</v>
      </c>
      <c r="C34" s="1" t="s">
        <v>287</v>
      </c>
      <c r="D34" s="1">
        <v>13</v>
      </c>
      <c r="E34" s="1">
        <v>0.2</v>
      </c>
      <c r="F34" s="1">
        <v>15.39</v>
      </c>
      <c r="G34" s="2">
        <f t="shared" si="9"/>
        <v>2126.66</v>
      </c>
      <c r="H34" s="4">
        <v>2126.66</v>
      </c>
      <c r="I34" s="4"/>
      <c r="J34" s="4"/>
      <c r="K34" s="4">
        <f t="shared" si="8"/>
        <v>7.4359979999999997</v>
      </c>
      <c r="L34" s="38">
        <f t="shared" si="10"/>
        <v>6.798</v>
      </c>
      <c r="M34" s="4">
        <v>3.75</v>
      </c>
      <c r="N34" s="4">
        <v>3</v>
      </c>
      <c r="O34" s="4">
        <v>4.8000000000000001E-2</v>
      </c>
      <c r="P34" s="4"/>
      <c r="Q34" s="4">
        <f t="shared" si="11"/>
        <v>22.187999999999999</v>
      </c>
      <c r="R34" s="4">
        <f t="shared" si="12"/>
        <v>0.63799799999999995</v>
      </c>
      <c r="S34" s="4">
        <f t="shared" si="13"/>
        <v>0.63799799999999995</v>
      </c>
      <c r="T34" s="4"/>
      <c r="U34" s="31"/>
    </row>
    <row r="35" spans="1:21" x14ac:dyDescent="0.15">
      <c r="A35" s="31">
        <v>24</v>
      </c>
      <c r="B35" s="27" t="s">
        <v>285</v>
      </c>
      <c r="C35" s="1" t="s">
        <v>309</v>
      </c>
      <c r="D35" s="1">
        <v>13</v>
      </c>
      <c r="E35" s="1">
        <v>0.19</v>
      </c>
      <c r="F35" s="1">
        <v>17.329999999999998</v>
      </c>
      <c r="G35" s="2">
        <f t="shared" si="9"/>
        <v>3053.82</v>
      </c>
      <c r="H35" s="4">
        <v>3053.82</v>
      </c>
      <c r="I35" s="4"/>
      <c r="J35" s="4"/>
      <c r="K35" s="4">
        <f t="shared" si="8"/>
        <v>7.7141460000000004</v>
      </c>
      <c r="L35" s="38">
        <f t="shared" si="10"/>
        <v>6.798</v>
      </c>
      <c r="M35" s="4">
        <v>3.75</v>
      </c>
      <c r="N35" s="4">
        <v>3</v>
      </c>
      <c r="O35" s="4">
        <v>4.8000000000000001E-2</v>
      </c>
      <c r="P35" s="4"/>
      <c r="Q35" s="4">
        <f t="shared" si="11"/>
        <v>24.128</v>
      </c>
      <c r="R35" s="4">
        <f t="shared" si="12"/>
        <v>0.91614600000000002</v>
      </c>
      <c r="S35" s="4">
        <f t="shared" si="13"/>
        <v>0.91614600000000002</v>
      </c>
      <c r="T35" s="4"/>
      <c r="U35" s="31"/>
    </row>
    <row r="36" spans="1:21" x14ac:dyDescent="0.15">
      <c r="A36" s="31">
        <v>25</v>
      </c>
      <c r="B36" s="27" t="s">
        <v>285</v>
      </c>
      <c r="C36" s="1" t="s">
        <v>286</v>
      </c>
      <c r="D36" s="1">
        <v>15</v>
      </c>
      <c r="E36" s="1">
        <v>0.25</v>
      </c>
      <c r="F36" s="1">
        <v>15.24</v>
      </c>
      <c r="G36" s="2">
        <f t="shared" si="9"/>
        <v>1944.07</v>
      </c>
      <c r="H36" s="4">
        <v>1944.07</v>
      </c>
      <c r="I36" s="4"/>
      <c r="J36" s="4"/>
      <c r="K36" s="4">
        <f t="shared" si="8"/>
        <v>7.381221</v>
      </c>
      <c r="L36" s="38">
        <f t="shared" si="10"/>
        <v>6.798</v>
      </c>
      <c r="M36" s="4">
        <v>3.75</v>
      </c>
      <c r="N36" s="4">
        <v>3</v>
      </c>
      <c r="O36" s="4">
        <v>4.8000000000000001E-2</v>
      </c>
      <c r="P36" s="4"/>
      <c r="Q36" s="4">
        <f t="shared" si="11"/>
        <v>22.038</v>
      </c>
      <c r="R36" s="4">
        <f t="shared" si="12"/>
        <v>0.58322099999999999</v>
      </c>
      <c r="S36" s="4">
        <f t="shared" si="13"/>
        <v>0.58322099999999999</v>
      </c>
      <c r="T36" s="4"/>
      <c r="U36" s="31"/>
    </row>
    <row r="37" spans="1:21" x14ac:dyDescent="0.15">
      <c r="A37" s="31">
        <v>26</v>
      </c>
      <c r="B37" s="27" t="s">
        <v>285</v>
      </c>
      <c r="C37" s="1" t="s">
        <v>347</v>
      </c>
      <c r="D37" s="1">
        <v>16</v>
      </c>
      <c r="E37" s="1">
        <v>0.26</v>
      </c>
      <c r="F37" s="1">
        <v>19.809999999999999</v>
      </c>
      <c r="G37" s="2">
        <f t="shared" si="9"/>
        <v>11852.8</v>
      </c>
      <c r="H37" s="4">
        <v>3449.8</v>
      </c>
      <c r="I37" s="4"/>
      <c r="J37" s="4">
        <v>8403</v>
      </c>
      <c r="K37" s="4">
        <f t="shared" si="8"/>
        <v>10.35384</v>
      </c>
      <c r="L37" s="38">
        <f t="shared" si="10"/>
        <v>6.798</v>
      </c>
      <c r="M37" s="4">
        <v>3.75</v>
      </c>
      <c r="N37" s="4">
        <v>3</v>
      </c>
      <c r="O37" s="4">
        <v>4.8000000000000001E-2</v>
      </c>
      <c r="P37" s="4"/>
      <c r="Q37" s="4">
        <f t="shared" si="11"/>
        <v>26.608000000000001</v>
      </c>
      <c r="R37" s="4">
        <f t="shared" si="12"/>
        <v>3.5558399999999999</v>
      </c>
      <c r="S37" s="4">
        <f t="shared" si="13"/>
        <v>3.5558399999999999</v>
      </c>
      <c r="T37" s="4"/>
      <c r="U37" s="31"/>
    </row>
    <row r="38" spans="1:21" x14ac:dyDescent="0.15">
      <c r="A38" s="31">
        <v>27</v>
      </c>
      <c r="B38" s="27" t="s">
        <v>285</v>
      </c>
      <c r="C38" s="1" t="s">
        <v>341</v>
      </c>
      <c r="D38" s="1">
        <v>19</v>
      </c>
      <c r="E38" s="1">
        <v>0.2</v>
      </c>
      <c r="F38" s="1">
        <v>18.989999999999998</v>
      </c>
      <c r="G38" s="2">
        <f t="shared" si="9"/>
        <v>3717.7</v>
      </c>
      <c r="H38" s="4">
        <v>1973.7</v>
      </c>
      <c r="I38" s="4"/>
      <c r="J38" s="4">
        <v>1744</v>
      </c>
      <c r="K38" s="4">
        <f t="shared" si="8"/>
        <v>7.9133100000000001</v>
      </c>
      <c r="L38" s="38">
        <f t="shared" si="10"/>
        <v>6.798</v>
      </c>
      <c r="M38" s="4">
        <v>3.75</v>
      </c>
      <c r="N38" s="4">
        <v>3</v>
      </c>
      <c r="O38" s="4">
        <v>4.8000000000000001E-2</v>
      </c>
      <c r="P38" s="4"/>
      <c r="Q38" s="4">
        <f t="shared" si="11"/>
        <v>25.788</v>
      </c>
      <c r="R38" s="4">
        <f t="shared" si="12"/>
        <v>1.11531</v>
      </c>
      <c r="S38" s="4">
        <f t="shared" si="13"/>
        <v>1.11531</v>
      </c>
      <c r="T38" s="4"/>
      <c r="U38" s="31"/>
    </row>
    <row r="39" spans="1:21" x14ac:dyDescent="0.15">
      <c r="A39" s="31">
        <v>28</v>
      </c>
      <c r="B39" s="27" t="s">
        <v>285</v>
      </c>
      <c r="C39" s="1" t="s">
        <v>337</v>
      </c>
      <c r="D39" s="1">
        <v>19</v>
      </c>
      <c r="E39" s="1">
        <v>0.28999999999999998</v>
      </c>
      <c r="F39" s="1">
        <v>18.59</v>
      </c>
      <c r="G39" s="2">
        <f t="shared" si="9"/>
        <v>6575.38</v>
      </c>
      <c r="H39" s="4">
        <v>3430.38</v>
      </c>
      <c r="I39" s="4"/>
      <c r="J39" s="4">
        <v>3145</v>
      </c>
      <c r="K39" s="4">
        <f t="shared" si="8"/>
        <v>8.7706140000000001</v>
      </c>
      <c r="L39" s="38">
        <f t="shared" si="10"/>
        <v>6.798</v>
      </c>
      <c r="M39" s="4">
        <v>3.75</v>
      </c>
      <c r="N39" s="4">
        <v>3</v>
      </c>
      <c r="O39" s="4">
        <v>4.8000000000000001E-2</v>
      </c>
      <c r="P39" s="4"/>
      <c r="Q39" s="4">
        <f t="shared" si="11"/>
        <v>25.388000000000002</v>
      </c>
      <c r="R39" s="4">
        <f t="shared" si="12"/>
        <v>1.9726140000000001</v>
      </c>
      <c r="S39" s="4">
        <f t="shared" si="13"/>
        <v>1.9726140000000001</v>
      </c>
      <c r="T39" s="4"/>
      <c r="U39" s="31"/>
    </row>
    <row r="40" spans="1:21" x14ac:dyDescent="0.15">
      <c r="A40" s="31">
        <v>29</v>
      </c>
      <c r="B40" s="27" t="s">
        <v>28</v>
      </c>
      <c r="C40" s="1" t="s">
        <v>342</v>
      </c>
      <c r="D40" s="1">
        <v>5</v>
      </c>
      <c r="E40" s="1">
        <v>0.19420000000000001</v>
      </c>
      <c r="F40" s="1">
        <v>19.2</v>
      </c>
      <c r="G40" s="2">
        <f t="shared" si="9"/>
        <v>4324.21</v>
      </c>
      <c r="H40" s="4">
        <v>1246.21</v>
      </c>
      <c r="I40" s="4">
        <v>3078</v>
      </c>
      <c r="J40" s="4"/>
      <c r="K40" s="4">
        <f t="shared" si="8"/>
        <v>8.0952629999999992</v>
      </c>
      <c r="L40" s="38">
        <f t="shared" si="10"/>
        <v>6.798</v>
      </c>
      <c r="M40" s="4">
        <v>3.75</v>
      </c>
      <c r="N40" s="4">
        <v>3</v>
      </c>
      <c r="O40" s="4">
        <v>4.8000000000000001E-2</v>
      </c>
      <c r="P40" s="4"/>
      <c r="Q40" s="4">
        <f t="shared" si="11"/>
        <v>25.998000000000001</v>
      </c>
      <c r="R40" s="4">
        <f t="shared" si="12"/>
        <v>1.2972630000000001</v>
      </c>
      <c r="S40" s="4">
        <f t="shared" si="13"/>
        <v>1.2972630000000001</v>
      </c>
      <c r="T40" s="4"/>
      <c r="U40" s="31"/>
    </row>
    <row r="41" spans="1:21" x14ac:dyDescent="0.15">
      <c r="A41" s="31">
        <v>30</v>
      </c>
      <c r="B41" s="27" t="s">
        <v>28</v>
      </c>
      <c r="C41" s="1" t="s">
        <v>248</v>
      </c>
      <c r="D41" s="1">
        <v>5</v>
      </c>
      <c r="E41" s="1">
        <v>0.15590000000000001</v>
      </c>
      <c r="F41" s="1">
        <v>14.82</v>
      </c>
      <c r="G41" s="2">
        <f t="shared" si="9"/>
        <v>13563.39</v>
      </c>
      <c r="H41" s="4">
        <v>1444.89</v>
      </c>
      <c r="I41" s="4">
        <v>12118.5</v>
      </c>
      <c r="J41" s="4"/>
      <c r="K41" s="4">
        <f t="shared" si="8"/>
        <v>10.867017000000001</v>
      </c>
      <c r="L41" s="38">
        <f t="shared" si="10"/>
        <v>6.798</v>
      </c>
      <c r="M41" s="4">
        <v>3.75</v>
      </c>
      <c r="N41" s="4">
        <v>3</v>
      </c>
      <c r="O41" s="4">
        <v>4.8000000000000001E-2</v>
      </c>
      <c r="P41" s="4"/>
      <c r="Q41" s="4">
        <f t="shared" si="11"/>
        <v>21.617999999999999</v>
      </c>
      <c r="R41" s="4">
        <f t="shared" si="12"/>
        <v>4.0690169999999997</v>
      </c>
      <c r="S41" s="4">
        <f t="shared" si="13"/>
        <v>4.0690169999999997</v>
      </c>
      <c r="T41" s="4"/>
      <c r="U41" s="31"/>
    </row>
    <row r="42" spans="1:21" x14ac:dyDescent="0.15">
      <c r="A42" s="31">
        <v>31</v>
      </c>
      <c r="B42" s="27" t="s">
        <v>28</v>
      </c>
      <c r="C42" s="1" t="s">
        <v>304</v>
      </c>
      <c r="D42" s="1">
        <v>5</v>
      </c>
      <c r="E42" s="1">
        <v>0.122</v>
      </c>
      <c r="F42" s="1">
        <v>16.93</v>
      </c>
      <c r="G42" s="2">
        <f t="shared" si="9"/>
        <v>15703.23</v>
      </c>
      <c r="H42" s="4">
        <v>1534.23</v>
      </c>
      <c r="I42" s="4">
        <v>14169</v>
      </c>
      <c r="J42" s="4"/>
      <c r="K42" s="4">
        <f t="shared" si="8"/>
        <v>11.508969</v>
      </c>
      <c r="L42" s="38">
        <f t="shared" si="10"/>
        <v>6.798</v>
      </c>
      <c r="M42" s="4">
        <v>3.75</v>
      </c>
      <c r="N42" s="4">
        <v>3</v>
      </c>
      <c r="O42" s="4">
        <v>4.8000000000000001E-2</v>
      </c>
      <c r="P42" s="4"/>
      <c r="Q42" s="4">
        <f t="shared" si="11"/>
        <v>23.728000000000002</v>
      </c>
      <c r="R42" s="4">
        <f t="shared" si="12"/>
        <v>4.7109690000000004</v>
      </c>
      <c r="S42" s="4">
        <f t="shared" si="13"/>
        <v>4.7109690000000004</v>
      </c>
      <c r="T42" s="4"/>
      <c r="U42" s="31"/>
    </row>
    <row r="43" spans="1:21" x14ac:dyDescent="0.15">
      <c r="A43" s="31">
        <v>32</v>
      </c>
      <c r="B43" s="27" t="s">
        <v>28</v>
      </c>
      <c r="C43" s="1" t="s">
        <v>299</v>
      </c>
      <c r="D43" s="1">
        <v>5</v>
      </c>
      <c r="E43" s="1">
        <v>0.2369</v>
      </c>
      <c r="F43" s="1">
        <v>16.47</v>
      </c>
      <c r="G43" s="2">
        <f t="shared" si="9"/>
        <v>21699.53</v>
      </c>
      <c r="H43" s="4">
        <v>1130.03</v>
      </c>
      <c r="I43" s="4">
        <v>20569.5</v>
      </c>
      <c r="J43" s="4"/>
      <c r="K43" s="4">
        <f t="shared" si="8"/>
        <v>13.307859000000001</v>
      </c>
      <c r="L43" s="38">
        <f t="shared" si="10"/>
        <v>6.798</v>
      </c>
      <c r="M43" s="4">
        <v>3.75</v>
      </c>
      <c r="N43" s="4">
        <v>3</v>
      </c>
      <c r="O43" s="4">
        <v>4.8000000000000001E-2</v>
      </c>
      <c r="P43" s="4"/>
      <c r="Q43" s="4">
        <f t="shared" si="11"/>
        <v>23.268000000000001</v>
      </c>
      <c r="R43" s="4">
        <f t="shared" si="12"/>
        <v>6.5098589999999996</v>
      </c>
      <c r="S43" s="4">
        <f t="shared" si="13"/>
        <v>6.5098589999999996</v>
      </c>
      <c r="T43" s="4"/>
      <c r="U43" s="31"/>
    </row>
    <row r="44" spans="1:21" x14ac:dyDescent="0.15">
      <c r="A44" s="31">
        <v>33</v>
      </c>
      <c r="B44" s="27" t="s">
        <v>28</v>
      </c>
      <c r="C44" s="1" t="s">
        <v>29</v>
      </c>
      <c r="D44" s="1">
        <v>3</v>
      </c>
      <c r="E44" s="1">
        <v>9.3899999999999997E-2</v>
      </c>
      <c r="F44" s="1">
        <v>7.13</v>
      </c>
      <c r="G44" s="2">
        <f t="shared" si="9"/>
        <v>7884.72</v>
      </c>
      <c r="H44" s="4">
        <v>772.72</v>
      </c>
      <c r="I44" s="4">
        <v>5352</v>
      </c>
      <c r="J44" s="4">
        <v>1760</v>
      </c>
      <c r="K44" s="4">
        <f t="shared" si="8"/>
        <v>15.235416000000001</v>
      </c>
      <c r="L44" s="38">
        <f t="shared" si="10"/>
        <v>6.798</v>
      </c>
      <c r="M44" s="4">
        <v>3.75</v>
      </c>
      <c r="N44" s="4">
        <v>3</v>
      </c>
      <c r="O44" s="4">
        <v>4.8000000000000001E-2</v>
      </c>
      <c r="P44" s="4">
        <f t="shared" si="15"/>
        <v>6.0720000000000001</v>
      </c>
      <c r="Q44" s="4">
        <f t="shared" si="11"/>
        <v>20</v>
      </c>
      <c r="R44" s="4">
        <f t="shared" si="12"/>
        <v>2.3654160000000002</v>
      </c>
      <c r="S44" s="4">
        <f t="shared" si="13"/>
        <v>2.3654160000000002</v>
      </c>
      <c r="T44" s="4"/>
      <c r="U44" s="31"/>
    </row>
    <row r="45" spans="1:21" x14ac:dyDescent="0.15">
      <c r="A45" s="31">
        <v>34</v>
      </c>
      <c r="B45" s="27" t="s">
        <v>28</v>
      </c>
      <c r="C45" s="1" t="s">
        <v>58</v>
      </c>
      <c r="D45" s="1">
        <v>4</v>
      </c>
      <c r="E45" s="1">
        <v>0.14860000000000001</v>
      </c>
      <c r="F45" s="1">
        <v>12.31</v>
      </c>
      <c r="G45" s="2">
        <f t="shared" si="9"/>
        <v>7250.82</v>
      </c>
      <c r="H45" s="4">
        <v>1084.82</v>
      </c>
      <c r="I45" s="4">
        <v>3933</v>
      </c>
      <c r="J45" s="4">
        <v>2233</v>
      </c>
      <c r="K45" s="4">
        <f t="shared" si="8"/>
        <v>9.8652460000000008</v>
      </c>
      <c r="L45" s="38">
        <f t="shared" si="10"/>
        <v>6.798</v>
      </c>
      <c r="M45" s="4">
        <v>3.75</v>
      </c>
      <c r="N45" s="4">
        <v>3</v>
      </c>
      <c r="O45" s="4">
        <v>4.8000000000000001E-2</v>
      </c>
      <c r="P45" s="4">
        <f t="shared" si="15"/>
        <v>0.89199999999999902</v>
      </c>
      <c r="Q45" s="4">
        <f t="shared" si="11"/>
        <v>20</v>
      </c>
      <c r="R45" s="4">
        <f t="shared" si="12"/>
        <v>2.175246</v>
      </c>
      <c r="S45" s="4">
        <f t="shared" si="13"/>
        <v>2.175246</v>
      </c>
      <c r="T45" s="4"/>
      <c r="U45" s="31"/>
    </row>
    <row r="46" spans="1:21" x14ac:dyDescent="0.15">
      <c r="A46" s="31">
        <v>35</v>
      </c>
      <c r="B46" s="27" t="s">
        <v>21</v>
      </c>
      <c r="C46" s="1" t="s">
        <v>301</v>
      </c>
      <c r="D46" s="1">
        <v>15</v>
      </c>
      <c r="E46" s="28">
        <v>0.2215</v>
      </c>
      <c r="F46" s="1">
        <v>16.72</v>
      </c>
      <c r="G46" s="2">
        <f t="shared" si="9"/>
        <v>797.06</v>
      </c>
      <c r="H46" s="2">
        <v>797.06</v>
      </c>
      <c r="I46" s="2"/>
      <c r="J46" s="2"/>
      <c r="K46" s="2">
        <f t="shared" si="8"/>
        <v>7.0371180000000004</v>
      </c>
      <c r="L46" s="38">
        <f t="shared" si="10"/>
        <v>6.798</v>
      </c>
      <c r="M46" s="4">
        <v>3.75</v>
      </c>
      <c r="N46" s="4">
        <v>3</v>
      </c>
      <c r="O46" s="4">
        <v>4.8000000000000001E-2</v>
      </c>
      <c r="P46" s="4"/>
      <c r="Q46" s="4">
        <f t="shared" si="11"/>
        <v>23.518000000000001</v>
      </c>
      <c r="R46" s="4">
        <f t="shared" si="12"/>
        <v>0.239118</v>
      </c>
      <c r="S46" s="4">
        <f t="shared" si="13"/>
        <v>0.239118</v>
      </c>
      <c r="T46" s="4"/>
      <c r="U46" s="31"/>
    </row>
    <row r="47" spans="1:21" x14ac:dyDescent="0.15">
      <c r="A47" s="31">
        <v>36</v>
      </c>
      <c r="B47" s="27" t="s">
        <v>21</v>
      </c>
      <c r="C47" s="1" t="s">
        <v>22</v>
      </c>
      <c r="D47" s="1">
        <v>11</v>
      </c>
      <c r="E47" s="28">
        <v>0.2122</v>
      </c>
      <c r="F47" s="1">
        <v>5.81</v>
      </c>
      <c r="G47" s="2">
        <f t="shared" si="9"/>
        <v>1037.04</v>
      </c>
      <c r="H47" s="2">
        <v>1037.04</v>
      </c>
      <c r="I47" s="2"/>
      <c r="J47" s="2"/>
      <c r="K47" s="2">
        <f t="shared" si="8"/>
        <v>14.501111999999999</v>
      </c>
      <c r="L47" s="38">
        <f t="shared" si="10"/>
        <v>6.798</v>
      </c>
      <c r="M47" s="4">
        <v>3.75</v>
      </c>
      <c r="N47" s="4">
        <v>3</v>
      </c>
      <c r="O47" s="4">
        <v>4.8000000000000001E-2</v>
      </c>
      <c r="P47" s="4">
        <f t="shared" si="15"/>
        <v>7.3920000000000003</v>
      </c>
      <c r="Q47" s="4">
        <f t="shared" si="11"/>
        <v>20</v>
      </c>
      <c r="R47" s="4">
        <f t="shared" si="12"/>
        <v>0.311112</v>
      </c>
      <c r="S47" s="4">
        <f t="shared" si="13"/>
        <v>0.311112</v>
      </c>
      <c r="T47" s="4"/>
      <c r="U47" s="31"/>
    </row>
    <row r="48" spans="1:21" x14ac:dyDescent="0.15">
      <c r="A48" s="31">
        <v>37</v>
      </c>
      <c r="B48" s="27" t="s">
        <v>21</v>
      </c>
      <c r="C48" s="1" t="s">
        <v>48</v>
      </c>
      <c r="D48" s="1">
        <v>21</v>
      </c>
      <c r="E48" s="28">
        <v>0.2339</v>
      </c>
      <c r="F48" s="1">
        <v>10.8</v>
      </c>
      <c r="G48" s="2">
        <f t="shared" si="9"/>
        <v>1932.2</v>
      </c>
      <c r="H48" s="2">
        <v>1932.2</v>
      </c>
      <c r="I48" s="2"/>
      <c r="J48" s="2"/>
      <c r="K48" s="2">
        <f t="shared" si="8"/>
        <v>9.7796599999999998</v>
      </c>
      <c r="L48" s="38">
        <f t="shared" si="10"/>
        <v>6.798</v>
      </c>
      <c r="M48" s="4">
        <v>3.75</v>
      </c>
      <c r="N48" s="4">
        <v>3</v>
      </c>
      <c r="O48" s="4">
        <v>4.8000000000000001E-2</v>
      </c>
      <c r="P48" s="4">
        <f t="shared" si="15"/>
        <v>2.4020000000000001</v>
      </c>
      <c r="Q48" s="4">
        <f t="shared" si="11"/>
        <v>20</v>
      </c>
      <c r="R48" s="4">
        <f t="shared" si="12"/>
        <v>0.57965999999999995</v>
      </c>
      <c r="S48" s="4">
        <f t="shared" si="13"/>
        <v>0.57965999999999995</v>
      </c>
      <c r="T48" s="4"/>
      <c r="U48" s="31"/>
    </row>
    <row r="49" spans="1:21" x14ac:dyDescent="0.15">
      <c r="A49" s="31">
        <v>38</v>
      </c>
      <c r="B49" s="27" t="s">
        <v>21</v>
      </c>
      <c r="C49" s="1" t="s">
        <v>300</v>
      </c>
      <c r="D49" s="1">
        <v>23</v>
      </c>
      <c r="E49" s="28">
        <v>0.28770000000000001</v>
      </c>
      <c r="F49" s="1">
        <v>16.68</v>
      </c>
      <c r="G49" s="2">
        <f t="shared" si="9"/>
        <v>2722.85</v>
      </c>
      <c r="H49" s="2">
        <v>2722.85</v>
      </c>
      <c r="I49" s="2"/>
      <c r="J49" s="2"/>
      <c r="K49" s="2">
        <f t="shared" si="8"/>
        <v>7.6148550000000004</v>
      </c>
      <c r="L49" s="38">
        <f t="shared" si="10"/>
        <v>6.798</v>
      </c>
      <c r="M49" s="4">
        <v>3.75</v>
      </c>
      <c r="N49" s="4">
        <v>3</v>
      </c>
      <c r="O49" s="4">
        <v>4.8000000000000001E-2</v>
      </c>
      <c r="P49" s="4"/>
      <c r="Q49" s="4">
        <f t="shared" si="11"/>
        <v>23.478000000000002</v>
      </c>
      <c r="R49" s="4">
        <f t="shared" si="12"/>
        <v>0.816855</v>
      </c>
      <c r="S49" s="4">
        <f t="shared" si="13"/>
        <v>0.816855</v>
      </c>
      <c r="T49" s="4"/>
      <c r="U49" s="31"/>
    </row>
    <row r="50" spans="1:21" x14ac:dyDescent="0.15">
      <c r="A50" s="31">
        <v>39</v>
      </c>
      <c r="B50" s="27" t="s">
        <v>21</v>
      </c>
      <c r="C50" s="1" t="s">
        <v>35</v>
      </c>
      <c r="D50" s="1">
        <v>16</v>
      </c>
      <c r="E50" s="28">
        <v>0.1741</v>
      </c>
      <c r="F50" s="1">
        <v>8.34</v>
      </c>
      <c r="G50" s="2">
        <f t="shared" si="9"/>
        <v>961.05</v>
      </c>
      <c r="H50" s="2">
        <v>27.05</v>
      </c>
      <c r="I50" s="2"/>
      <c r="J50" s="2">
        <v>934</v>
      </c>
      <c r="K50" s="2">
        <f t="shared" si="8"/>
        <v>11.948314999999999</v>
      </c>
      <c r="L50" s="38">
        <f t="shared" si="10"/>
        <v>6.798</v>
      </c>
      <c r="M50" s="4">
        <v>3.75</v>
      </c>
      <c r="N50" s="4">
        <v>3</v>
      </c>
      <c r="O50" s="4">
        <v>4.8000000000000001E-2</v>
      </c>
      <c r="P50" s="4">
        <f t="shared" si="15"/>
        <v>4.8620000000000001</v>
      </c>
      <c r="Q50" s="4">
        <f t="shared" si="11"/>
        <v>20</v>
      </c>
      <c r="R50" s="4">
        <f t="shared" si="12"/>
        <v>0.28831499999999999</v>
      </c>
      <c r="S50" s="4">
        <f t="shared" si="13"/>
        <v>0.28831499999999999</v>
      </c>
      <c r="T50" s="4"/>
      <c r="U50" s="31"/>
    </row>
    <row r="51" spans="1:21" x14ac:dyDescent="0.15">
      <c r="A51" s="31">
        <v>40</v>
      </c>
      <c r="B51" s="27" t="s">
        <v>21</v>
      </c>
      <c r="C51" s="1" t="s">
        <v>344</v>
      </c>
      <c r="D51" s="1">
        <v>12</v>
      </c>
      <c r="E51" s="28">
        <v>0.20499999999999999</v>
      </c>
      <c r="F51" s="1">
        <v>19.43</v>
      </c>
      <c r="G51" s="2">
        <f t="shared" si="9"/>
        <v>382.75</v>
      </c>
      <c r="H51" s="2">
        <v>382.75</v>
      </c>
      <c r="I51" s="2"/>
      <c r="J51" s="2"/>
      <c r="K51" s="2">
        <f t="shared" si="8"/>
        <v>6.9128249999999998</v>
      </c>
      <c r="L51" s="38">
        <f t="shared" si="10"/>
        <v>6.798</v>
      </c>
      <c r="M51" s="4">
        <v>3.75</v>
      </c>
      <c r="N51" s="4">
        <v>3</v>
      </c>
      <c r="O51" s="4">
        <v>4.8000000000000001E-2</v>
      </c>
      <c r="P51" s="4"/>
      <c r="Q51" s="4">
        <f t="shared" si="11"/>
        <v>26.228000000000002</v>
      </c>
      <c r="R51" s="4">
        <f t="shared" si="12"/>
        <v>0.114825</v>
      </c>
      <c r="S51" s="4">
        <f t="shared" si="13"/>
        <v>0.114825</v>
      </c>
      <c r="T51" s="4"/>
      <c r="U51" s="31"/>
    </row>
    <row r="52" spans="1:21" x14ac:dyDescent="0.15">
      <c r="A52" s="31">
        <v>41</v>
      </c>
      <c r="B52" s="27" t="s">
        <v>21</v>
      </c>
      <c r="C52" s="1" t="s">
        <v>310</v>
      </c>
      <c r="D52" s="1">
        <v>11</v>
      </c>
      <c r="E52" s="28">
        <v>0.1744</v>
      </c>
      <c r="F52" s="1">
        <v>17.440000000000001</v>
      </c>
      <c r="G52" s="2">
        <f t="shared" si="9"/>
        <v>8813.3700000000008</v>
      </c>
      <c r="H52" s="2">
        <v>2023.37</v>
      </c>
      <c r="I52" s="2">
        <v>1221</v>
      </c>
      <c r="J52" s="2">
        <v>5569</v>
      </c>
      <c r="K52" s="2">
        <f t="shared" si="8"/>
        <v>9.4420110000000008</v>
      </c>
      <c r="L52" s="38">
        <f t="shared" si="10"/>
        <v>6.798</v>
      </c>
      <c r="M52" s="4">
        <v>3.75</v>
      </c>
      <c r="N52" s="4">
        <v>3</v>
      </c>
      <c r="O52" s="4">
        <v>4.8000000000000001E-2</v>
      </c>
      <c r="P52" s="4"/>
      <c r="Q52" s="4">
        <f t="shared" si="11"/>
        <v>24.238</v>
      </c>
      <c r="R52" s="4">
        <f t="shared" si="12"/>
        <v>2.6440109999999999</v>
      </c>
      <c r="S52" s="4">
        <f t="shared" si="13"/>
        <v>2.6440109999999999</v>
      </c>
      <c r="T52" s="4"/>
      <c r="U52" s="31"/>
    </row>
    <row r="53" spans="1:21" x14ac:dyDescent="0.15">
      <c r="A53" s="31">
        <v>42</v>
      </c>
      <c r="B53" s="27" t="s">
        <v>21</v>
      </c>
      <c r="C53" s="1" t="s">
        <v>43</v>
      </c>
      <c r="D53" s="1">
        <v>15</v>
      </c>
      <c r="E53" s="28">
        <v>0.24160000000000001</v>
      </c>
      <c r="F53" s="1">
        <v>10.26</v>
      </c>
      <c r="G53" s="2">
        <f t="shared" si="9"/>
        <v>1745.15</v>
      </c>
      <c r="H53" s="2">
        <v>1745.15</v>
      </c>
      <c r="I53" s="2"/>
      <c r="J53" s="2"/>
      <c r="K53" s="2">
        <f t="shared" si="8"/>
        <v>10.263545000000001</v>
      </c>
      <c r="L53" s="38">
        <f t="shared" si="10"/>
        <v>6.798</v>
      </c>
      <c r="M53" s="4">
        <v>3.75</v>
      </c>
      <c r="N53" s="4">
        <v>3</v>
      </c>
      <c r="O53" s="4">
        <v>4.8000000000000001E-2</v>
      </c>
      <c r="P53" s="4">
        <f t="shared" si="15"/>
        <v>2.9420000000000002</v>
      </c>
      <c r="Q53" s="4">
        <f t="shared" si="11"/>
        <v>20</v>
      </c>
      <c r="R53" s="4">
        <f t="shared" si="12"/>
        <v>0.52354500000000004</v>
      </c>
      <c r="S53" s="4">
        <f t="shared" si="13"/>
        <v>0.52354500000000004</v>
      </c>
      <c r="T53" s="4"/>
      <c r="U53" s="31"/>
    </row>
    <row r="54" spans="1:21" x14ac:dyDescent="0.15">
      <c r="A54" s="31">
        <v>43</v>
      </c>
      <c r="B54" s="27" t="s">
        <v>21</v>
      </c>
      <c r="C54" s="1" t="s">
        <v>55</v>
      </c>
      <c r="D54" s="1">
        <v>9</v>
      </c>
      <c r="E54" s="28">
        <v>0.1835</v>
      </c>
      <c r="F54" s="1">
        <v>11.7</v>
      </c>
      <c r="G54" s="2">
        <f t="shared" si="9"/>
        <v>1558.92</v>
      </c>
      <c r="H54" s="2">
        <v>1558.92</v>
      </c>
      <c r="I54" s="2"/>
      <c r="J54" s="2"/>
      <c r="K54" s="2">
        <f t="shared" si="8"/>
        <v>8.7676759999999998</v>
      </c>
      <c r="L54" s="38">
        <f t="shared" si="10"/>
        <v>6.798</v>
      </c>
      <c r="M54" s="4">
        <v>3.75</v>
      </c>
      <c r="N54" s="4">
        <v>3</v>
      </c>
      <c r="O54" s="4">
        <v>4.8000000000000001E-2</v>
      </c>
      <c r="P54" s="4">
        <f t="shared" si="15"/>
        <v>1.502</v>
      </c>
      <c r="Q54" s="4">
        <f t="shared" si="11"/>
        <v>20</v>
      </c>
      <c r="R54" s="4">
        <f t="shared" si="12"/>
        <v>0.46767599999999998</v>
      </c>
      <c r="S54" s="4">
        <f t="shared" si="13"/>
        <v>0.46767599999999998</v>
      </c>
      <c r="T54" s="4"/>
      <c r="U54" s="31"/>
    </row>
    <row r="55" spans="1:21" x14ac:dyDescent="0.15">
      <c r="A55" s="31">
        <v>44</v>
      </c>
      <c r="B55" s="27" t="s">
        <v>21</v>
      </c>
      <c r="C55" s="1" t="s">
        <v>60</v>
      </c>
      <c r="D55" s="1">
        <v>11</v>
      </c>
      <c r="E55" s="28">
        <v>0.15390000000000001</v>
      </c>
      <c r="F55" s="1">
        <v>12.44</v>
      </c>
      <c r="G55" s="2">
        <f t="shared" si="9"/>
        <v>340.7</v>
      </c>
      <c r="H55" s="2">
        <v>340.7</v>
      </c>
      <c r="I55" s="2"/>
      <c r="J55" s="2"/>
      <c r="K55" s="2">
        <f t="shared" si="8"/>
        <v>7.66221</v>
      </c>
      <c r="L55" s="38">
        <f t="shared" si="10"/>
        <v>6.798</v>
      </c>
      <c r="M55" s="4">
        <v>3.75</v>
      </c>
      <c r="N55" s="4">
        <v>3</v>
      </c>
      <c r="O55" s="4">
        <v>4.8000000000000001E-2</v>
      </c>
      <c r="P55" s="4">
        <f t="shared" si="15"/>
        <v>0.76200000000000001</v>
      </c>
      <c r="Q55" s="4">
        <f t="shared" si="11"/>
        <v>20</v>
      </c>
      <c r="R55" s="4">
        <f t="shared" si="12"/>
        <v>0.10221</v>
      </c>
      <c r="S55" s="4">
        <f t="shared" si="13"/>
        <v>0.10221</v>
      </c>
      <c r="T55" s="4"/>
      <c r="U55" s="31"/>
    </row>
    <row r="56" spans="1:21" x14ac:dyDescent="0.15">
      <c r="A56" s="31">
        <v>45</v>
      </c>
      <c r="B56" s="27" t="s">
        <v>21</v>
      </c>
      <c r="C56" s="1" t="s">
        <v>236</v>
      </c>
      <c r="D56" s="1">
        <v>20</v>
      </c>
      <c r="E56" s="28">
        <v>0.2379</v>
      </c>
      <c r="F56" s="1">
        <v>13.12</v>
      </c>
      <c r="G56" s="2">
        <f t="shared" si="9"/>
        <v>855.89</v>
      </c>
      <c r="H56" s="2">
        <v>855.89</v>
      </c>
      <c r="I56" s="2"/>
      <c r="J56" s="2"/>
      <c r="K56" s="2">
        <f t="shared" si="8"/>
        <v>7.1367669999999999</v>
      </c>
      <c r="L56" s="38">
        <f t="shared" si="10"/>
        <v>6.798</v>
      </c>
      <c r="M56" s="4">
        <v>3.75</v>
      </c>
      <c r="N56" s="4">
        <v>3</v>
      </c>
      <c r="O56" s="4">
        <v>4.8000000000000001E-2</v>
      </c>
      <c r="P56" s="4">
        <f t="shared" si="15"/>
        <v>8.2000000000000697E-2</v>
      </c>
      <c r="Q56" s="4">
        <f t="shared" si="11"/>
        <v>20</v>
      </c>
      <c r="R56" s="4">
        <f t="shared" si="12"/>
        <v>0.25676700000000002</v>
      </c>
      <c r="S56" s="4">
        <f t="shared" si="13"/>
        <v>0.25676700000000002</v>
      </c>
      <c r="T56" s="4"/>
      <c r="U56" s="31"/>
    </row>
    <row r="57" spans="1:21" x14ac:dyDescent="0.15">
      <c r="A57" s="31">
        <v>46</v>
      </c>
      <c r="B57" s="27" t="s">
        <v>21</v>
      </c>
      <c r="C57" s="1" t="s">
        <v>45</v>
      </c>
      <c r="D57" s="1">
        <v>15</v>
      </c>
      <c r="E57" s="28">
        <v>0.2034</v>
      </c>
      <c r="F57" s="1">
        <v>10.39</v>
      </c>
      <c r="G57" s="2">
        <f t="shared" si="9"/>
        <v>5557.75</v>
      </c>
      <c r="H57" s="2">
        <v>2075.75</v>
      </c>
      <c r="I57" s="2"/>
      <c r="J57" s="2">
        <v>3482</v>
      </c>
      <c r="K57" s="2">
        <f t="shared" si="8"/>
        <v>11.277324999999999</v>
      </c>
      <c r="L57" s="38">
        <f t="shared" si="10"/>
        <v>6.798</v>
      </c>
      <c r="M57" s="4">
        <v>3.75</v>
      </c>
      <c r="N57" s="4">
        <v>3</v>
      </c>
      <c r="O57" s="4">
        <v>4.8000000000000001E-2</v>
      </c>
      <c r="P57" s="4">
        <f t="shared" si="15"/>
        <v>2.8119999999999998</v>
      </c>
      <c r="Q57" s="4">
        <f t="shared" si="11"/>
        <v>20</v>
      </c>
      <c r="R57" s="4">
        <f t="shared" si="12"/>
        <v>1.6673249999999999</v>
      </c>
      <c r="S57" s="4">
        <f t="shared" si="13"/>
        <v>1.6673249999999999</v>
      </c>
      <c r="T57" s="4"/>
      <c r="U57" s="31"/>
    </row>
    <row r="58" spans="1:21" x14ac:dyDescent="0.15">
      <c r="A58" s="31">
        <v>47</v>
      </c>
      <c r="B58" s="27" t="s">
        <v>21</v>
      </c>
      <c r="C58" s="1" t="s">
        <v>242</v>
      </c>
      <c r="D58" s="1">
        <v>5</v>
      </c>
      <c r="E58" s="28">
        <v>0.16880000000000001</v>
      </c>
      <c r="F58" s="1">
        <v>14.21</v>
      </c>
      <c r="G58" s="2">
        <f t="shared" si="9"/>
        <v>1757.02</v>
      </c>
      <c r="H58" s="2">
        <v>1757.02</v>
      </c>
      <c r="I58" s="2"/>
      <c r="J58" s="2"/>
      <c r="K58" s="2">
        <f t="shared" si="8"/>
        <v>7.3251059999999999</v>
      </c>
      <c r="L58" s="38">
        <f t="shared" si="10"/>
        <v>6.798</v>
      </c>
      <c r="M58" s="4">
        <v>3.75</v>
      </c>
      <c r="N58" s="4">
        <v>3</v>
      </c>
      <c r="O58" s="4">
        <v>4.8000000000000001E-2</v>
      </c>
      <c r="P58" s="4"/>
      <c r="Q58" s="4">
        <f t="shared" si="11"/>
        <v>21.007999999999999</v>
      </c>
      <c r="R58" s="4">
        <f t="shared" si="12"/>
        <v>0.52710599999999996</v>
      </c>
      <c r="S58" s="4">
        <f t="shared" si="13"/>
        <v>0.52710599999999996</v>
      </c>
      <c r="T58" s="4"/>
      <c r="U58" s="31"/>
    </row>
    <row r="59" spans="1:21" x14ac:dyDescent="0.15">
      <c r="A59" s="31">
        <v>48</v>
      </c>
      <c r="B59" s="27" t="s">
        <v>10</v>
      </c>
      <c r="C59" s="1" t="s">
        <v>50</v>
      </c>
      <c r="D59" s="1">
        <v>13</v>
      </c>
      <c r="E59" s="1">
        <v>0.2442</v>
      </c>
      <c r="F59" s="1">
        <v>10.97</v>
      </c>
      <c r="G59" s="2">
        <f t="shared" si="9"/>
        <v>3149.31</v>
      </c>
      <c r="H59" s="4">
        <v>866.31</v>
      </c>
      <c r="I59" s="4">
        <v>2283</v>
      </c>
      <c r="J59" s="4"/>
      <c r="K59" s="4">
        <f t="shared" si="8"/>
        <v>9.974793</v>
      </c>
      <c r="L59" s="38">
        <f t="shared" si="10"/>
        <v>6.798</v>
      </c>
      <c r="M59" s="4">
        <v>3.75</v>
      </c>
      <c r="N59" s="4">
        <v>3</v>
      </c>
      <c r="O59" s="4">
        <v>4.8000000000000001E-2</v>
      </c>
      <c r="P59" s="4">
        <f t="shared" si="15"/>
        <v>2.2320000000000002</v>
      </c>
      <c r="Q59" s="4">
        <f t="shared" si="11"/>
        <v>20</v>
      </c>
      <c r="R59" s="4">
        <f t="shared" si="12"/>
        <v>0.94479299999999999</v>
      </c>
      <c r="S59" s="4">
        <f t="shared" si="13"/>
        <v>0.94479299999999999</v>
      </c>
      <c r="T59" s="4"/>
      <c r="U59" s="31"/>
    </row>
    <row r="60" spans="1:21" x14ac:dyDescent="0.15">
      <c r="A60" s="31">
        <v>49</v>
      </c>
      <c r="B60" s="27" t="s">
        <v>10</v>
      </c>
      <c r="C60" s="1" t="s">
        <v>20</v>
      </c>
      <c r="D60" s="1">
        <v>5</v>
      </c>
      <c r="E60" s="1">
        <v>0.19409999999999999</v>
      </c>
      <c r="F60" s="1">
        <v>5.33</v>
      </c>
      <c r="G60" s="2">
        <f t="shared" si="9"/>
        <v>2994</v>
      </c>
      <c r="H60" s="4">
        <v>2298</v>
      </c>
      <c r="I60" s="4">
        <v>696</v>
      </c>
      <c r="J60" s="4"/>
      <c r="K60" s="4">
        <f t="shared" si="8"/>
        <v>15.568199999999999</v>
      </c>
      <c r="L60" s="38">
        <f t="shared" si="10"/>
        <v>6.798</v>
      </c>
      <c r="M60" s="4">
        <v>3.75</v>
      </c>
      <c r="N60" s="4">
        <v>3</v>
      </c>
      <c r="O60" s="4">
        <v>4.8000000000000001E-2</v>
      </c>
      <c r="P60" s="4">
        <f t="shared" si="15"/>
        <v>7.8719999999999999</v>
      </c>
      <c r="Q60" s="4">
        <f t="shared" si="11"/>
        <v>20</v>
      </c>
      <c r="R60" s="4">
        <f t="shared" si="12"/>
        <v>0.8982</v>
      </c>
      <c r="S60" s="4">
        <f t="shared" si="13"/>
        <v>0.8982</v>
      </c>
      <c r="T60" s="4"/>
      <c r="U60" s="31"/>
    </row>
    <row r="61" spans="1:21" x14ac:dyDescent="0.15">
      <c r="A61" s="31">
        <v>50</v>
      </c>
      <c r="B61" s="27" t="s">
        <v>10</v>
      </c>
      <c r="C61" s="1" t="s">
        <v>11</v>
      </c>
      <c r="D61" s="1">
        <v>6</v>
      </c>
      <c r="E61" s="1">
        <v>0.15390000000000001</v>
      </c>
      <c r="F61" s="1">
        <v>1.6</v>
      </c>
      <c r="G61" s="2">
        <f t="shared" si="9"/>
        <v>1795.15</v>
      </c>
      <c r="H61" s="4">
        <v>1795.15</v>
      </c>
      <c r="I61" s="4"/>
      <c r="J61" s="4"/>
      <c r="K61" s="4">
        <f t="shared" si="8"/>
        <v>18.938545000000001</v>
      </c>
      <c r="L61" s="38">
        <f t="shared" si="10"/>
        <v>6.798</v>
      </c>
      <c r="M61" s="4">
        <v>3.75</v>
      </c>
      <c r="N61" s="4">
        <v>3</v>
      </c>
      <c r="O61" s="4">
        <v>4.8000000000000001E-2</v>
      </c>
      <c r="P61" s="4">
        <f t="shared" si="15"/>
        <v>11.602</v>
      </c>
      <c r="Q61" s="4">
        <f t="shared" si="11"/>
        <v>20</v>
      </c>
      <c r="R61" s="4">
        <f t="shared" si="12"/>
        <v>0.53854500000000005</v>
      </c>
      <c r="S61" s="4">
        <f t="shared" si="13"/>
        <v>0.53854500000000005</v>
      </c>
      <c r="T61" s="4"/>
      <c r="U61" s="31"/>
    </row>
    <row r="62" spans="1:21" x14ac:dyDescent="0.15">
      <c r="A62" s="31">
        <v>51</v>
      </c>
      <c r="B62" s="27" t="s">
        <v>10</v>
      </c>
      <c r="C62" s="1" t="s">
        <v>54</v>
      </c>
      <c r="D62" s="1">
        <v>7</v>
      </c>
      <c r="E62" s="1">
        <v>0.25609999999999999</v>
      </c>
      <c r="F62" s="1">
        <v>11.5</v>
      </c>
      <c r="G62" s="2">
        <f t="shared" si="9"/>
        <v>2682.18</v>
      </c>
      <c r="H62" s="4">
        <v>945.68</v>
      </c>
      <c r="I62" s="4">
        <v>280.5</v>
      </c>
      <c r="J62" s="4">
        <v>1456</v>
      </c>
      <c r="K62" s="4">
        <f t="shared" si="8"/>
        <v>9.3046539999999993</v>
      </c>
      <c r="L62" s="38">
        <f t="shared" si="10"/>
        <v>6.798</v>
      </c>
      <c r="M62" s="4">
        <v>3.75</v>
      </c>
      <c r="N62" s="4">
        <v>3</v>
      </c>
      <c r="O62" s="4">
        <v>4.8000000000000001E-2</v>
      </c>
      <c r="P62" s="4">
        <f t="shared" si="15"/>
        <v>1.702</v>
      </c>
      <c r="Q62" s="4">
        <f t="shared" si="11"/>
        <v>20</v>
      </c>
      <c r="R62" s="4">
        <f t="shared" si="12"/>
        <v>0.80465399999999998</v>
      </c>
      <c r="S62" s="4">
        <f t="shared" si="13"/>
        <v>0.80465399999999998</v>
      </c>
      <c r="T62" s="4"/>
      <c r="U62" s="31"/>
    </row>
    <row r="63" spans="1:21" x14ac:dyDescent="0.15">
      <c r="A63" s="31">
        <v>52</v>
      </c>
      <c r="B63" s="27" t="s">
        <v>10</v>
      </c>
      <c r="C63" s="1" t="s">
        <v>68</v>
      </c>
      <c r="D63" s="1">
        <v>9</v>
      </c>
      <c r="E63" s="1">
        <v>0.37659999999999999</v>
      </c>
      <c r="F63" s="1">
        <v>13</v>
      </c>
      <c r="G63" s="2">
        <f t="shared" si="9"/>
        <v>6775.44</v>
      </c>
      <c r="H63" s="4">
        <v>4858.4399999999996</v>
      </c>
      <c r="I63" s="4">
        <v>1917</v>
      </c>
      <c r="J63" s="4"/>
      <c r="K63" s="4">
        <f t="shared" si="8"/>
        <v>9.0326319999999996</v>
      </c>
      <c r="L63" s="38">
        <f t="shared" si="10"/>
        <v>6.798</v>
      </c>
      <c r="M63" s="4">
        <v>3.75</v>
      </c>
      <c r="N63" s="4">
        <v>3</v>
      </c>
      <c r="O63" s="4">
        <v>4.8000000000000001E-2</v>
      </c>
      <c r="P63" s="4">
        <f t="shared" si="15"/>
        <v>0.20200000000000001</v>
      </c>
      <c r="Q63" s="4">
        <f t="shared" si="11"/>
        <v>20</v>
      </c>
      <c r="R63" s="4">
        <f t="shared" si="12"/>
        <v>2.032632</v>
      </c>
      <c r="S63" s="4">
        <f t="shared" si="13"/>
        <v>2.032632</v>
      </c>
      <c r="T63" s="4"/>
      <c r="U63" s="31"/>
    </row>
    <row r="64" spans="1:21" x14ac:dyDescent="0.15">
      <c r="A64" s="31">
        <v>53</v>
      </c>
      <c r="B64" s="27" t="s">
        <v>250</v>
      </c>
      <c r="C64" s="1" t="s">
        <v>338</v>
      </c>
      <c r="D64" s="1">
        <v>5</v>
      </c>
      <c r="E64" s="1">
        <v>0.21010000000000001</v>
      </c>
      <c r="F64" s="1">
        <v>18.690000000000001</v>
      </c>
      <c r="G64" s="2">
        <f t="shared" si="9"/>
        <v>4184.8599999999997</v>
      </c>
      <c r="H64" s="4">
        <v>4184.8599999999997</v>
      </c>
      <c r="I64" s="4"/>
      <c r="J64" s="4"/>
      <c r="K64" s="4">
        <f t="shared" si="8"/>
        <v>8.0534579999999991</v>
      </c>
      <c r="L64" s="38">
        <f t="shared" si="10"/>
        <v>6.798</v>
      </c>
      <c r="M64" s="4">
        <v>3.75</v>
      </c>
      <c r="N64" s="4">
        <v>3</v>
      </c>
      <c r="O64" s="4">
        <v>4.8000000000000001E-2</v>
      </c>
      <c r="P64" s="4"/>
      <c r="Q64" s="4">
        <f t="shared" si="11"/>
        <v>25.488</v>
      </c>
      <c r="R64" s="4">
        <f t="shared" si="12"/>
        <v>1.255458</v>
      </c>
      <c r="S64" s="4">
        <f t="shared" si="13"/>
        <v>1.255458</v>
      </c>
      <c r="T64" s="4"/>
      <c r="U64" s="31"/>
    </row>
    <row r="65" spans="1:21" x14ac:dyDescent="0.15">
      <c r="A65" s="31">
        <v>54</v>
      </c>
      <c r="B65" s="27" t="s">
        <v>250</v>
      </c>
      <c r="C65" s="1" t="s">
        <v>289</v>
      </c>
      <c r="D65" s="1">
        <v>12</v>
      </c>
      <c r="E65" s="1">
        <v>0.17649999999999999</v>
      </c>
      <c r="F65" s="1">
        <v>15.59</v>
      </c>
      <c r="G65" s="2">
        <f t="shared" si="9"/>
        <v>1384.66</v>
      </c>
      <c r="H65" s="4">
        <v>1384.66</v>
      </c>
      <c r="I65" s="4"/>
      <c r="J65" s="4"/>
      <c r="K65" s="4">
        <f t="shared" si="8"/>
        <v>7.2133979999999998</v>
      </c>
      <c r="L65" s="38">
        <f t="shared" si="10"/>
        <v>6.798</v>
      </c>
      <c r="M65" s="4">
        <v>3.75</v>
      </c>
      <c r="N65" s="4">
        <v>3</v>
      </c>
      <c r="O65" s="4">
        <v>4.8000000000000001E-2</v>
      </c>
      <c r="P65" s="4"/>
      <c r="Q65" s="4">
        <f t="shared" si="11"/>
        <v>22.388000000000002</v>
      </c>
      <c r="R65" s="4">
        <f t="shared" si="12"/>
        <v>0.41539799999999999</v>
      </c>
      <c r="S65" s="4">
        <f t="shared" si="13"/>
        <v>0.41539799999999999</v>
      </c>
      <c r="T65" s="4"/>
      <c r="U65" s="31"/>
    </row>
    <row r="66" spans="1:21" x14ac:dyDescent="0.15">
      <c r="A66" s="31">
        <v>55</v>
      </c>
      <c r="B66" s="27" t="s">
        <v>250</v>
      </c>
      <c r="C66" s="1" t="s">
        <v>251</v>
      </c>
      <c r="D66" s="1">
        <v>5</v>
      </c>
      <c r="E66" s="1">
        <v>0.15049999999999999</v>
      </c>
      <c r="F66" s="1">
        <v>14.88</v>
      </c>
      <c r="G66" s="2">
        <f t="shared" si="9"/>
        <v>2345.23</v>
      </c>
      <c r="H66" s="4">
        <v>2345.23</v>
      </c>
      <c r="I66" s="4"/>
      <c r="J66" s="4"/>
      <c r="K66" s="4">
        <f t="shared" si="8"/>
        <v>7.5015689999999999</v>
      </c>
      <c r="L66" s="38">
        <f t="shared" si="10"/>
        <v>6.798</v>
      </c>
      <c r="M66" s="4">
        <v>3.75</v>
      </c>
      <c r="N66" s="4">
        <v>3</v>
      </c>
      <c r="O66" s="4">
        <v>4.8000000000000001E-2</v>
      </c>
      <c r="P66" s="4"/>
      <c r="Q66" s="4">
        <f t="shared" si="11"/>
        <v>21.678000000000001</v>
      </c>
      <c r="R66" s="4">
        <f t="shared" si="12"/>
        <v>0.703569</v>
      </c>
      <c r="S66" s="4">
        <f t="shared" si="13"/>
        <v>0.703569</v>
      </c>
      <c r="T66" s="4"/>
      <c r="U66" s="31"/>
    </row>
    <row r="67" spans="1:21" x14ac:dyDescent="0.15">
      <c r="A67" s="31">
        <v>56</v>
      </c>
      <c r="B67" s="27" t="s">
        <v>250</v>
      </c>
      <c r="C67" s="1" t="s">
        <v>303</v>
      </c>
      <c r="D67" s="1">
        <v>7</v>
      </c>
      <c r="E67" s="1">
        <v>0.19209999999999999</v>
      </c>
      <c r="F67" s="1">
        <v>16.78</v>
      </c>
      <c r="G67" s="2">
        <f t="shared" si="9"/>
        <v>4696.0200000000004</v>
      </c>
      <c r="H67" s="4">
        <v>4322.5200000000004</v>
      </c>
      <c r="I67" s="4">
        <v>373.5</v>
      </c>
      <c r="J67" s="4"/>
      <c r="K67" s="4">
        <f t="shared" si="8"/>
        <v>8.2068060000000003</v>
      </c>
      <c r="L67" s="38">
        <f t="shared" si="10"/>
        <v>6.798</v>
      </c>
      <c r="M67" s="4">
        <v>3.75</v>
      </c>
      <c r="N67" s="4">
        <v>3</v>
      </c>
      <c r="O67" s="4">
        <v>4.8000000000000001E-2</v>
      </c>
      <c r="P67" s="4"/>
      <c r="Q67" s="4">
        <f t="shared" si="11"/>
        <v>23.577999999999999</v>
      </c>
      <c r="R67" s="4">
        <f t="shared" si="12"/>
        <v>1.408806</v>
      </c>
      <c r="S67" s="4">
        <f t="shared" si="13"/>
        <v>1.408806</v>
      </c>
      <c r="T67" s="4"/>
      <c r="U67" s="31"/>
    </row>
    <row r="68" spans="1:21" x14ac:dyDescent="0.15">
      <c r="A68" s="31">
        <v>57</v>
      </c>
      <c r="B68" s="27" t="s">
        <v>26</v>
      </c>
      <c r="C68" s="1" t="s">
        <v>53</v>
      </c>
      <c r="D68" s="1">
        <v>11</v>
      </c>
      <c r="E68" s="1">
        <v>0.113</v>
      </c>
      <c r="F68" s="1">
        <v>11.35</v>
      </c>
      <c r="G68" s="2">
        <f t="shared" si="9"/>
        <v>19029</v>
      </c>
      <c r="H68" s="4">
        <v>2342</v>
      </c>
      <c r="I68" s="4">
        <v>2647</v>
      </c>
      <c r="J68" s="4">
        <v>14040</v>
      </c>
      <c r="K68" s="4">
        <f t="shared" si="8"/>
        <v>14.358700000000001</v>
      </c>
      <c r="L68" s="38">
        <f t="shared" si="10"/>
        <v>6.798</v>
      </c>
      <c r="M68" s="4">
        <v>3.75</v>
      </c>
      <c r="N68" s="4">
        <v>3</v>
      </c>
      <c r="O68" s="4">
        <v>4.8000000000000001E-2</v>
      </c>
      <c r="P68" s="4">
        <f t="shared" si="15"/>
        <v>1.8520000000000001</v>
      </c>
      <c r="Q68" s="4">
        <f t="shared" si="11"/>
        <v>20</v>
      </c>
      <c r="R68" s="4">
        <f t="shared" si="12"/>
        <v>5.7087000000000003</v>
      </c>
      <c r="S68" s="4">
        <f t="shared" si="13"/>
        <v>5.7087000000000003</v>
      </c>
      <c r="T68" s="4"/>
      <c r="U68" s="31"/>
    </row>
    <row r="69" spans="1:21" x14ac:dyDescent="0.15">
      <c r="A69" s="31">
        <v>58</v>
      </c>
      <c r="B69" s="27" t="s">
        <v>26</v>
      </c>
      <c r="C69" s="1" t="s">
        <v>39</v>
      </c>
      <c r="D69" s="1">
        <v>30</v>
      </c>
      <c r="E69" s="1">
        <v>0.503</v>
      </c>
      <c r="F69" s="1">
        <v>9.9</v>
      </c>
      <c r="G69" s="2">
        <f t="shared" si="9"/>
        <v>7520</v>
      </c>
      <c r="H69" s="4">
        <v>7374</v>
      </c>
      <c r="I69" s="4"/>
      <c r="J69" s="4">
        <v>146</v>
      </c>
      <c r="K69" s="4">
        <f t="shared" si="8"/>
        <v>12.356</v>
      </c>
      <c r="L69" s="38">
        <f t="shared" si="10"/>
        <v>6.798</v>
      </c>
      <c r="M69" s="4">
        <v>3.75</v>
      </c>
      <c r="N69" s="4">
        <v>3</v>
      </c>
      <c r="O69" s="4">
        <v>4.8000000000000001E-2</v>
      </c>
      <c r="P69" s="4">
        <f t="shared" si="15"/>
        <v>3.302</v>
      </c>
      <c r="Q69" s="4">
        <f t="shared" si="11"/>
        <v>20</v>
      </c>
      <c r="R69" s="4">
        <f t="shared" si="12"/>
        <v>2.2559999999999998</v>
      </c>
      <c r="S69" s="4">
        <f t="shared" si="13"/>
        <v>2.2559999999999998</v>
      </c>
      <c r="T69" s="4"/>
      <c r="U69" s="31"/>
    </row>
    <row r="70" spans="1:21" x14ac:dyDescent="0.15">
      <c r="A70" s="31">
        <v>59</v>
      </c>
      <c r="B70" s="27" t="s">
        <v>26</v>
      </c>
      <c r="C70" s="1" t="s">
        <v>27</v>
      </c>
      <c r="D70" s="1">
        <v>14</v>
      </c>
      <c r="E70" s="1">
        <v>0.15</v>
      </c>
      <c r="F70" s="1">
        <v>7.04</v>
      </c>
      <c r="G70" s="2">
        <f t="shared" si="9"/>
        <v>17649</v>
      </c>
      <c r="H70" s="4">
        <v>3442</v>
      </c>
      <c r="I70" s="4"/>
      <c r="J70" s="4">
        <v>14207</v>
      </c>
      <c r="K70" s="4">
        <f t="shared" si="8"/>
        <v>18.2547</v>
      </c>
      <c r="L70" s="38">
        <f t="shared" si="10"/>
        <v>6.798</v>
      </c>
      <c r="M70" s="4">
        <v>3.75</v>
      </c>
      <c r="N70" s="4">
        <v>3</v>
      </c>
      <c r="O70" s="4">
        <v>4.8000000000000001E-2</v>
      </c>
      <c r="P70" s="4">
        <f t="shared" si="15"/>
        <v>6.1619999999999999</v>
      </c>
      <c r="Q70" s="4">
        <f t="shared" si="11"/>
        <v>20</v>
      </c>
      <c r="R70" s="4">
        <f t="shared" si="12"/>
        <v>5.2946999999999997</v>
      </c>
      <c r="S70" s="4">
        <f t="shared" si="13"/>
        <v>5.2946999999999997</v>
      </c>
      <c r="T70" s="4"/>
      <c r="U70" s="31"/>
    </row>
    <row r="71" spans="1:21" x14ac:dyDescent="0.15">
      <c r="A71" s="31">
        <v>60</v>
      </c>
      <c r="B71" s="27" t="s">
        <v>26</v>
      </c>
      <c r="C71" s="1" t="s">
        <v>41</v>
      </c>
      <c r="D71" s="1">
        <v>11</v>
      </c>
      <c r="E71" s="1">
        <v>0.17799999999999999</v>
      </c>
      <c r="F71" s="1">
        <v>10</v>
      </c>
      <c r="G71" s="2">
        <f t="shared" si="9"/>
        <v>4098</v>
      </c>
      <c r="H71" s="4">
        <v>4098</v>
      </c>
      <c r="I71" s="4"/>
      <c r="J71" s="4"/>
      <c r="K71" s="4">
        <f t="shared" si="8"/>
        <v>11.2294</v>
      </c>
      <c r="L71" s="38">
        <f t="shared" si="10"/>
        <v>6.798</v>
      </c>
      <c r="M71" s="4">
        <v>3.75</v>
      </c>
      <c r="N71" s="4">
        <v>3</v>
      </c>
      <c r="O71" s="4">
        <v>4.8000000000000001E-2</v>
      </c>
      <c r="P71" s="4">
        <f t="shared" si="15"/>
        <v>3.202</v>
      </c>
      <c r="Q71" s="4">
        <f t="shared" si="11"/>
        <v>20</v>
      </c>
      <c r="R71" s="4">
        <f t="shared" si="12"/>
        <v>1.2294</v>
      </c>
      <c r="S71" s="4">
        <f t="shared" si="13"/>
        <v>1.2294</v>
      </c>
      <c r="T71" s="4"/>
      <c r="U71" s="31"/>
    </row>
    <row r="72" spans="1:21" x14ac:dyDescent="0.15">
      <c r="A72" s="31">
        <v>61</v>
      </c>
      <c r="B72" s="27" t="s">
        <v>26</v>
      </c>
      <c r="C72" s="1" t="s">
        <v>47</v>
      </c>
      <c r="D72" s="1">
        <v>8</v>
      </c>
      <c r="E72" s="1">
        <v>0.17799999999999999</v>
      </c>
      <c r="F72" s="1">
        <v>10.7</v>
      </c>
      <c r="G72" s="2">
        <f t="shared" si="9"/>
        <v>30929</v>
      </c>
      <c r="H72" s="4">
        <v>3129</v>
      </c>
      <c r="I72" s="4">
        <v>8157</v>
      </c>
      <c r="J72" s="4">
        <v>19643</v>
      </c>
      <c r="K72" s="4">
        <f t="shared" si="8"/>
        <v>18.578700000000001</v>
      </c>
      <c r="L72" s="38">
        <f t="shared" si="10"/>
        <v>6.798</v>
      </c>
      <c r="M72" s="4">
        <v>3.75</v>
      </c>
      <c r="N72" s="4">
        <v>3</v>
      </c>
      <c r="O72" s="4">
        <v>4.8000000000000001E-2</v>
      </c>
      <c r="P72" s="4">
        <f t="shared" si="15"/>
        <v>2.5019999999999998</v>
      </c>
      <c r="Q72" s="4">
        <f t="shared" si="11"/>
        <v>20</v>
      </c>
      <c r="R72" s="4">
        <f t="shared" si="12"/>
        <v>9.2787000000000006</v>
      </c>
      <c r="S72" s="4">
        <f t="shared" si="13"/>
        <v>9.2787000000000006</v>
      </c>
      <c r="T72" s="4"/>
      <c r="U72" s="31"/>
    </row>
    <row r="73" spans="1:21" x14ac:dyDescent="0.15">
      <c r="A73" s="31">
        <v>62</v>
      </c>
      <c r="B73" s="27" t="s">
        <v>246</v>
      </c>
      <c r="C73" s="35" t="s">
        <v>345</v>
      </c>
      <c r="D73" s="1">
        <v>4</v>
      </c>
      <c r="E73" s="1">
        <v>0.36199999999999999</v>
      </c>
      <c r="F73" s="1">
        <v>19.440000000000001</v>
      </c>
      <c r="G73" s="2">
        <f t="shared" si="9"/>
        <v>10134.43</v>
      </c>
      <c r="H73" s="36">
        <v>5379.43</v>
      </c>
      <c r="I73" s="36">
        <v>4755</v>
      </c>
      <c r="J73" s="36"/>
      <c r="K73" s="36">
        <f t="shared" si="8"/>
        <v>9.8383289999999999</v>
      </c>
      <c r="L73" s="38">
        <f t="shared" si="10"/>
        <v>6.798</v>
      </c>
      <c r="M73" s="4">
        <v>3.75</v>
      </c>
      <c r="N73" s="4">
        <v>3</v>
      </c>
      <c r="O73" s="4">
        <v>4.8000000000000001E-2</v>
      </c>
      <c r="P73" s="4"/>
      <c r="Q73" s="4">
        <f t="shared" si="11"/>
        <v>26.238</v>
      </c>
      <c r="R73" s="4">
        <f t="shared" si="12"/>
        <v>3.0403289999999998</v>
      </c>
      <c r="S73" s="4">
        <f t="shared" si="13"/>
        <v>3.0403289999999998</v>
      </c>
      <c r="T73" s="4"/>
      <c r="U73" s="31"/>
    </row>
    <row r="74" spans="1:21" x14ac:dyDescent="0.15">
      <c r="A74" s="31">
        <v>63</v>
      </c>
      <c r="B74" s="27" t="s">
        <v>246</v>
      </c>
      <c r="C74" s="35" t="s">
        <v>339</v>
      </c>
      <c r="D74" s="1">
        <v>10</v>
      </c>
      <c r="E74" s="1">
        <v>0.43190000000000001</v>
      </c>
      <c r="F74" s="1">
        <v>18.7</v>
      </c>
      <c r="G74" s="2">
        <f t="shared" si="9"/>
        <v>7118.05</v>
      </c>
      <c r="H74" s="36">
        <v>7118.05</v>
      </c>
      <c r="I74" s="36"/>
      <c r="J74" s="36"/>
      <c r="K74" s="36">
        <f t="shared" si="8"/>
        <v>8.9334150000000001</v>
      </c>
      <c r="L74" s="38">
        <f t="shared" si="10"/>
        <v>6.798</v>
      </c>
      <c r="M74" s="4">
        <v>3.75</v>
      </c>
      <c r="N74" s="4">
        <v>3</v>
      </c>
      <c r="O74" s="4">
        <v>4.8000000000000001E-2</v>
      </c>
      <c r="P74" s="4"/>
      <c r="Q74" s="4">
        <f t="shared" si="11"/>
        <v>25.498000000000001</v>
      </c>
      <c r="R74" s="4">
        <f t="shared" si="12"/>
        <v>2.1354150000000001</v>
      </c>
      <c r="S74" s="4">
        <f t="shared" si="13"/>
        <v>2.1354150000000001</v>
      </c>
      <c r="T74" s="4"/>
      <c r="U74" s="31"/>
    </row>
    <row r="75" spans="1:21" x14ac:dyDescent="0.15">
      <c r="A75" s="31">
        <v>64</v>
      </c>
      <c r="B75" s="27" t="s">
        <v>246</v>
      </c>
      <c r="C75" s="35" t="s">
        <v>247</v>
      </c>
      <c r="D75" s="1">
        <v>25</v>
      </c>
      <c r="E75" s="1">
        <v>0.52659999999999996</v>
      </c>
      <c r="F75" s="1">
        <v>14.55</v>
      </c>
      <c r="G75" s="2">
        <f t="shared" si="9"/>
        <v>9035.51</v>
      </c>
      <c r="H75" s="36">
        <v>8374.01</v>
      </c>
      <c r="I75" s="36">
        <v>661.5</v>
      </c>
      <c r="J75" s="36"/>
      <c r="K75" s="36">
        <f t="shared" ref="K75:K115" si="16">+L75+P75+R75</f>
        <v>9.5086530000000007</v>
      </c>
      <c r="L75" s="38">
        <f t="shared" si="10"/>
        <v>6.798</v>
      </c>
      <c r="M75" s="4">
        <v>3.75</v>
      </c>
      <c r="N75" s="4">
        <v>3</v>
      </c>
      <c r="O75" s="4">
        <v>4.8000000000000001E-2</v>
      </c>
      <c r="P75" s="4"/>
      <c r="Q75" s="4">
        <f t="shared" si="11"/>
        <v>21.347999999999999</v>
      </c>
      <c r="R75" s="4">
        <f t="shared" si="12"/>
        <v>2.7106530000000002</v>
      </c>
      <c r="S75" s="4">
        <f t="shared" si="13"/>
        <v>2.7106530000000002</v>
      </c>
      <c r="T75" s="4"/>
      <c r="U75" s="31"/>
    </row>
    <row r="76" spans="1:21" x14ac:dyDescent="0.15">
      <c r="A76" s="31">
        <v>65</v>
      </c>
      <c r="B76" s="27" t="s">
        <v>246</v>
      </c>
      <c r="C76" s="35" t="s">
        <v>249</v>
      </c>
      <c r="D76" s="1">
        <v>9</v>
      </c>
      <c r="E76" s="1">
        <v>0.48370000000000002</v>
      </c>
      <c r="F76" s="1">
        <v>14.82</v>
      </c>
      <c r="G76" s="2">
        <f t="shared" ref="G76:G115" si="17">H76+I76+J76</f>
        <v>5840.6</v>
      </c>
      <c r="H76" s="36">
        <v>4564.1000000000004</v>
      </c>
      <c r="I76" s="36">
        <v>1276.5</v>
      </c>
      <c r="J76" s="36"/>
      <c r="K76" s="36">
        <f t="shared" si="16"/>
        <v>8.5501799999999992</v>
      </c>
      <c r="L76" s="38">
        <f t="shared" ref="L76:L115" si="18">+M76+N76+O76</f>
        <v>6.798</v>
      </c>
      <c r="M76" s="4">
        <v>3.75</v>
      </c>
      <c r="N76" s="4">
        <v>3</v>
      </c>
      <c r="O76" s="4">
        <v>4.8000000000000001E-2</v>
      </c>
      <c r="P76" s="4"/>
      <c r="Q76" s="4">
        <f t="shared" ref="Q76:Q115" si="19">+L76+P76+F76</f>
        <v>21.617999999999999</v>
      </c>
      <c r="R76" s="4">
        <f t="shared" ref="R76:R115" si="20">+S76+T76</f>
        <v>1.7521800000000001</v>
      </c>
      <c r="S76" s="4">
        <f t="shared" ref="S76:S115" si="21">+G76*0.0003</f>
        <v>1.7521800000000001</v>
      </c>
      <c r="T76" s="4"/>
      <c r="U76" s="31"/>
    </row>
    <row r="77" spans="1:21" x14ac:dyDescent="0.15">
      <c r="A77" s="31">
        <v>66</v>
      </c>
      <c r="B77" s="27" t="s">
        <v>15</v>
      </c>
      <c r="C77" s="1" t="s">
        <v>38</v>
      </c>
      <c r="D77" s="1">
        <v>29</v>
      </c>
      <c r="E77" s="1">
        <v>0.32</v>
      </c>
      <c r="F77" s="1">
        <v>9.1999999999999993</v>
      </c>
      <c r="G77" s="2">
        <f t="shared" si="17"/>
        <v>5512</v>
      </c>
      <c r="H77" s="4">
        <v>5512</v>
      </c>
      <c r="I77" s="3"/>
      <c r="J77" s="3"/>
      <c r="K77" s="3">
        <f t="shared" si="16"/>
        <v>12.4536</v>
      </c>
      <c r="L77" s="38">
        <f t="shared" si="18"/>
        <v>6.798</v>
      </c>
      <c r="M77" s="4">
        <v>3.75</v>
      </c>
      <c r="N77" s="4">
        <v>3</v>
      </c>
      <c r="O77" s="4">
        <v>4.8000000000000001E-2</v>
      </c>
      <c r="P77" s="4">
        <f t="shared" ref="P77:P103" si="22">20-F77-L77</f>
        <v>4.0019999999999998</v>
      </c>
      <c r="Q77" s="4">
        <f t="shared" si="19"/>
        <v>20</v>
      </c>
      <c r="R77" s="4">
        <f t="shared" si="20"/>
        <v>1.6536</v>
      </c>
      <c r="S77" s="4">
        <f t="shared" si="21"/>
        <v>1.6536</v>
      </c>
      <c r="T77" s="4"/>
      <c r="U77" s="31"/>
    </row>
    <row r="78" spans="1:21" x14ac:dyDescent="0.15">
      <c r="A78" s="31">
        <v>67</v>
      </c>
      <c r="B78" s="27" t="s">
        <v>15</v>
      </c>
      <c r="C78" s="1" t="s">
        <v>239</v>
      </c>
      <c r="D78" s="1">
        <v>19</v>
      </c>
      <c r="E78" s="1">
        <v>0.33</v>
      </c>
      <c r="F78" s="1">
        <v>13.6</v>
      </c>
      <c r="G78" s="2">
        <f t="shared" si="17"/>
        <v>12598.63</v>
      </c>
      <c r="H78" s="4">
        <v>5332.63</v>
      </c>
      <c r="I78" s="3">
        <v>5268</v>
      </c>
      <c r="J78" s="4">
        <v>1998</v>
      </c>
      <c r="K78" s="4">
        <f t="shared" si="16"/>
        <v>10.577589</v>
      </c>
      <c r="L78" s="38">
        <f t="shared" si="18"/>
        <v>6.798</v>
      </c>
      <c r="M78" s="4">
        <v>3.75</v>
      </c>
      <c r="N78" s="4">
        <v>3</v>
      </c>
      <c r="O78" s="4">
        <v>4.8000000000000001E-2</v>
      </c>
      <c r="P78" s="4"/>
      <c r="Q78" s="4">
        <f t="shared" si="19"/>
        <v>20.398</v>
      </c>
      <c r="R78" s="4">
        <f t="shared" si="20"/>
        <v>3.7795890000000001</v>
      </c>
      <c r="S78" s="4">
        <f t="shared" si="21"/>
        <v>3.7795890000000001</v>
      </c>
      <c r="T78" s="4"/>
      <c r="U78" s="31"/>
    </row>
    <row r="79" spans="1:21" x14ac:dyDescent="0.15">
      <c r="A79" s="31">
        <v>68</v>
      </c>
      <c r="B79" s="27" t="s">
        <v>15</v>
      </c>
      <c r="C79" s="1" t="s">
        <v>46</v>
      </c>
      <c r="D79" s="1">
        <v>9</v>
      </c>
      <c r="E79" s="1">
        <v>0.44</v>
      </c>
      <c r="F79" s="1">
        <v>10.6</v>
      </c>
      <c r="G79" s="2">
        <f t="shared" si="17"/>
        <v>6585.77</v>
      </c>
      <c r="H79" s="50">
        <v>6585.77</v>
      </c>
      <c r="I79" s="4"/>
      <c r="J79" s="4"/>
      <c r="K79" s="4">
        <f t="shared" si="16"/>
        <v>11.375731</v>
      </c>
      <c r="L79" s="38">
        <f t="shared" si="18"/>
        <v>6.798</v>
      </c>
      <c r="M79" s="4">
        <v>3.75</v>
      </c>
      <c r="N79" s="4">
        <v>3</v>
      </c>
      <c r="O79" s="4">
        <v>4.8000000000000001E-2</v>
      </c>
      <c r="P79" s="4">
        <f t="shared" si="22"/>
        <v>2.6019999999999999</v>
      </c>
      <c r="Q79" s="4">
        <f t="shared" si="19"/>
        <v>20</v>
      </c>
      <c r="R79" s="4">
        <f t="shared" si="20"/>
        <v>1.9757309999999999</v>
      </c>
      <c r="S79" s="4">
        <f t="shared" si="21"/>
        <v>1.9757309999999999</v>
      </c>
      <c r="T79" s="4"/>
      <c r="U79" s="31"/>
    </row>
    <row r="80" spans="1:21" x14ac:dyDescent="0.15">
      <c r="A80" s="31">
        <v>69</v>
      </c>
      <c r="B80" s="27" t="s">
        <v>15</v>
      </c>
      <c r="C80" s="1" t="s">
        <v>298</v>
      </c>
      <c r="D80" s="1">
        <v>40</v>
      </c>
      <c r="E80" s="1">
        <v>0.5</v>
      </c>
      <c r="F80" s="1">
        <v>16.3</v>
      </c>
      <c r="G80" s="2">
        <f t="shared" si="17"/>
        <v>12311.72</v>
      </c>
      <c r="H80" s="4">
        <v>8480.7199999999993</v>
      </c>
      <c r="I80" s="4">
        <v>2556</v>
      </c>
      <c r="J80" s="4">
        <v>1275</v>
      </c>
      <c r="K80" s="4">
        <f t="shared" si="16"/>
        <v>10.491516000000001</v>
      </c>
      <c r="L80" s="38">
        <f t="shared" si="18"/>
        <v>6.798</v>
      </c>
      <c r="M80" s="4">
        <v>3.75</v>
      </c>
      <c r="N80" s="4">
        <v>3</v>
      </c>
      <c r="O80" s="4">
        <v>4.8000000000000001E-2</v>
      </c>
      <c r="P80" s="4"/>
      <c r="Q80" s="4">
        <f t="shared" si="19"/>
        <v>23.097999999999999</v>
      </c>
      <c r="R80" s="4">
        <f t="shared" si="20"/>
        <v>3.6935159999999998</v>
      </c>
      <c r="S80" s="4">
        <f t="shared" si="21"/>
        <v>3.6935159999999998</v>
      </c>
      <c r="T80" s="4"/>
      <c r="U80" s="31"/>
    </row>
    <row r="81" spans="1:21" x14ac:dyDescent="0.15">
      <c r="A81" s="31">
        <v>70</v>
      </c>
      <c r="B81" s="27" t="s">
        <v>15</v>
      </c>
      <c r="C81" s="1" t="s">
        <v>294</v>
      </c>
      <c r="D81" s="1">
        <v>17</v>
      </c>
      <c r="E81" s="1">
        <v>0.28999999999999998</v>
      </c>
      <c r="F81" s="1">
        <v>15.9</v>
      </c>
      <c r="G81" s="2">
        <f t="shared" si="17"/>
        <v>3974.78</v>
      </c>
      <c r="H81" s="4">
        <v>3974.78</v>
      </c>
      <c r="I81" s="4"/>
      <c r="J81" s="4"/>
      <c r="K81" s="4">
        <f t="shared" si="16"/>
        <v>7.9904339999999996</v>
      </c>
      <c r="L81" s="38">
        <f t="shared" si="18"/>
        <v>6.798</v>
      </c>
      <c r="M81" s="4">
        <v>3.75</v>
      </c>
      <c r="N81" s="4">
        <v>3</v>
      </c>
      <c r="O81" s="4">
        <v>4.8000000000000001E-2</v>
      </c>
      <c r="P81" s="4"/>
      <c r="Q81" s="4">
        <f t="shared" si="19"/>
        <v>22.698</v>
      </c>
      <c r="R81" s="4">
        <f t="shared" si="20"/>
        <v>1.192434</v>
      </c>
      <c r="S81" s="4">
        <f t="shared" si="21"/>
        <v>1.192434</v>
      </c>
      <c r="T81" s="4"/>
      <c r="U81" s="31"/>
    </row>
    <row r="82" spans="1:21" x14ac:dyDescent="0.15">
      <c r="A82" s="31">
        <v>71</v>
      </c>
      <c r="B82" s="27" t="s">
        <v>15</v>
      </c>
      <c r="C82" s="1" t="s">
        <v>19</v>
      </c>
      <c r="D82" s="1">
        <v>8</v>
      </c>
      <c r="E82" s="1">
        <v>0.13</v>
      </c>
      <c r="F82" s="1">
        <v>5.2</v>
      </c>
      <c r="G82" s="2">
        <f t="shared" si="17"/>
        <v>1345.19</v>
      </c>
      <c r="H82" s="4">
        <v>1345.19</v>
      </c>
      <c r="I82" s="3"/>
      <c r="J82" s="3"/>
      <c r="K82" s="3">
        <f t="shared" si="16"/>
        <v>15.203557</v>
      </c>
      <c r="L82" s="38">
        <f t="shared" si="18"/>
        <v>6.798</v>
      </c>
      <c r="M82" s="4">
        <v>3.75</v>
      </c>
      <c r="N82" s="4">
        <v>3</v>
      </c>
      <c r="O82" s="4">
        <v>4.8000000000000001E-2</v>
      </c>
      <c r="P82" s="4">
        <f t="shared" si="22"/>
        <v>8.0020000000000007</v>
      </c>
      <c r="Q82" s="4">
        <f t="shared" si="19"/>
        <v>20</v>
      </c>
      <c r="R82" s="4">
        <f t="shared" si="20"/>
        <v>0.403557</v>
      </c>
      <c r="S82" s="4">
        <f t="shared" si="21"/>
        <v>0.403557</v>
      </c>
      <c r="T82" s="4"/>
      <c r="U82" s="31"/>
    </row>
    <row r="83" spans="1:21" x14ac:dyDescent="0.15">
      <c r="A83" s="31">
        <v>72</v>
      </c>
      <c r="B83" s="27" t="s">
        <v>15</v>
      </c>
      <c r="C83" s="1" t="s">
        <v>343</v>
      </c>
      <c r="D83" s="1">
        <v>15</v>
      </c>
      <c r="E83" s="1">
        <v>0.46</v>
      </c>
      <c r="F83" s="1">
        <v>19.399999999999999</v>
      </c>
      <c r="G83" s="2">
        <f t="shared" si="17"/>
        <v>7467.84</v>
      </c>
      <c r="H83" s="4">
        <v>6539.34</v>
      </c>
      <c r="I83" s="3">
        <v>928.5</v>
      </c>
      <c r="J83" s="3"/>
      <c r="K83" s="3">
        <f t="shared" si="16"/>
        <v>9.0383519999999997</v>
      </c>
      <c r="L83" s="38">
        <f t="shared" si="18"/>
        <v>6.798</v>
      </c>
      <c r="M83" s="4">
        <v>3.75</v>
      </c>
      <c r="N83" s="4">
        <v>3</v>
      </c>
      <c r="O83" s="4">
        <v>4.8000000000000001E-2</v>
      </c>
      <c r="P83" s="4"/>
      <c r="Q83" s="4">
        <f t="shared" si="19"/>
        <v>26.198</v>
      </c>
      <c r="R83" s="4">
        <f t="shared" si="20"/>
        <v>2.2403520000000001</v>
      </c>
      <c r="S83" s="4">
        <f t="shared" si="21"/>
        <v>2.2403520000000001</v>
      </c>
      <c r="T83" s="4"/>
      <c r="U83" s="31"/>
    </row>
    <row r="84" spans="1:21" x14ac:dyDescent="0.15">
      <c r="A84" s="31">
        <v>73</v>
      </c>
      <c r="B84" s="27" t="s">
        <v>15</v>
      </c>
      <c r="C84" s="1" t="s">
        <v>33</v>
      </c>
      <c r="D84" s="1">
        <v>28</v>
      </c>
      <c r="E84" s="1">
        <v>0.33</v>
      </c>
      <c r="F84" s="1">
        <v>7.7</v>
      </c>
      <c r="G84" s="2">
        <f t="shared" si="17"/>
        <v>8634.7199999999993</v>
      </c>
      <c r="H84" s="4">
        <v>8388.7199999999993</v>
      </c>
      <c r="I84" s="3"/>
      <c r="J84" s="4">
        <v>246</v>
      </c>
      <c r="K84" s="4">
        <f t="shared" si="16"/>
        <v>14.890416</v>
      </c>
      <c r="L84" s="38">
        <f t="shared" si="18"/>
        <v>6.798</v>
      </c>
      <c r="M84" s="4">
        <v>3.75</v>
      </c>
      <c r="N84" s="4">
        <v>3</v>
      </c>
      <c r="O84" s="4">
        <v>4.8000000000000001E-2</v>
      </c>
      <c r="P84" s="4">
        <f t="shared" si="22"/>
        <v>5.5019999999999998</v>
      </c>
      <c r="Q84" s="4">
        <f t="shared" si="19"/>
        <v>20</v>
      </c>
      <c r="R84" s="4">
        <f t="shared" si="20"/>
        <v>2.5904159999999998</v>
      </c>
      <c r="S84" s="4">
        <f t="shared" si="21"/>
        <v>2.5904159999999998</v>
      </c>
      <c r="T84" s="4"/>
      <c r="U84" s="31"/>
    </row>
    <row r="85" spans="1:21" x14ac:dyDescent="0.15">
      <c r="A85" s="31">
        <v>74</v>
      </c>
      <c r="B85" s="27" t="s">
        <v>15</v>
      </c>
      <c r="C85" s="1" t="s">
        <v>16</v>
      </c>
      <c r="D85" s="1">
        <v>17</v>
      </c>
      <c r="E85" s="1">
        <v>0.37</v>
      </c>
      <c r="F85" s="1">
        <v>4.2</v>
      </c>
      <c r="G85" s="2">
        <f t="shared" si="17"/>
        <v>6908.59</v>
      </c>
      <c r="H85" s="4">
        <v>4922.59</v>
      </c>
      <c r="I85" s="3"/>
      <c r="J85" s="4">
        <v>1986</v>
      </c>
      <c r="K85" s="4">
        <f t="shared" si="16"/>
        <v>17.872577</v>
      </c>
      <c r="L85" s="38">
        <f t="shared" si="18"/>
        <v>6.798</v>
      </c>
      <c r="M85" s="4">
        <v>3.75</v>
      </c>
      <c r="N85" s="4">
        <v>3</v>
      </c>
      <c r="O85" s="4">
        <v>4.8000000000000001E-2</v>
      </c>
      <c r="P85" s="4">
        <f t="shared" si="22"/>
        <v>9.0020000000000007</v>
      </c>
      <c r="Q85" s="4">
        <f t="shared" si="19"/>
        <v>20</v>
      </c>
      <c r="R85" s="4">
        <f t="shared" si="20"/>
        <v>2.0725769999999999</v>
      </c>
      <c r="S85" s="4">
        <f t="shared" si="21"/>
        <v>2.0725769999999999</v>
      </c>
      <c r="T85" s="4"/>
      <c r="U85" s="31"/>
    </row>
    <row r="86" spans="1:21" x14ac:dyDescent="0.15">
      <c r="A86" s="31">
        <v>75</v>
      </c>
      <c r="B86" s="27" t="s">
        <v>15</v>
      </c>
      <c r="C86" s="1" t="s">
        <v>18</v>
      </c>
      <c r="D86" s="1">
        <v>30</v>
      </c>
      <c r="E86" s="1">
        <v>0.31</v>
      </c>
      <c r="F86" s="1">
        <v>4.9000000000000004</v>
      </c>
      <c r="G86" s="2">
        <f t="shared" si="17"/>
        <v>7526.93</v>
      </c>
      <c r="H86" s="4">
        <v>6703.93</v>
      </c>
      <c r="I86" s="3"/>
      <c r="J86" s="4">
        <v>823</v>
      </c>
      <c r="K86" s="4">
        <f t="shared" si="16"/>
        <v>17.358079</v>
      </c>
      <c r="L86" s="38">
        <f t="shared" si="18"/>
        <v>6.798</v>
      </c>
      <c r="M86" s="4">
        <v>3.75</v>
      </c>
      <c r="N86" s="4">
        <v>3</v>
      </c>
      <c r="O86" s="4">
        <v>4.8000000000000001E-2</v>
      </c>
      <c r="P86" s="4">
        <f t="shared" si="22"/>
        <v>8.3019999999999996</v>
      </c>
      <c r="Q86" s="4">
        <f t="shared" si="19"/>
        <v>20</v>
      </c>
      <c r="R86" s="4">
        <f t="shared" si="20"/>
        <v>2.2580789999999999</v>
      </c>
      <c r="S86" s="4">
        <f t="shared" si="21"/>
        <v>2.2580789999999999</v>
      </c>
      <c r="T86" s="4"/>
      <c r="U86" s="31"/>
    </row>
    <row r="87" spans="1:21" x14ac:dyDescent="0.15">
      <c r="A87" s="31">
        <v>76</v>
      </c>
      <c r="B87" s="27" t="s">
        <v>15</v>
      </c>
      <c r="C87" s="1" t="s">
        <v>17</v>
      </c>
      <c r="D87" s="1">
        <v>24</v>
      </c>
      <c r="E87" s="1">
        <v>0.35</v>
      </c>
      <c r="F87" s="1">
        <v>4.4000000000000004</v>
      </c>
      <c r="G87" s="2">
        <f t="shared" si="17"/>
        <v>7371.44</v>
      </c>
      <c r="H87" s="4">
        <v>5491.44</v>
      </c>
      <c r="I87" s="4"/>
      <c r="J87" s="4">
        <v>1880</v>
      </c>
      <c r="K87" s="4">
        <f t="shared" si="16"/>
        <v>17.811432</v>
      </c>
      <c r="L87" s="38">
        <f t="shared" si="18"/>
        <v>6.798</v>
      </c>
      <c r="M87" s="4">
        <v>3.75</v>
      </c>
      <c r="N87" s="4">
        <v>3</v>
      </c>
      <c r="O87" s="4">
        <v>4.8000000000000001E-2</v>
      </c>
      <c r="P87" s="4">
        <f t="shared" si="22"/>
        <v>8.8019999999999996</v>
      </c>
      <c r="Q87" s="4">
        <f t="shared" si="19"/>
        <v>20</v>
      </c>
      <c r="R87" s="4">
        <f t="shared" si="20"/>
        <v>2.2114319999999998</v>
      </c>
      <c r="S87" s="4">
        <f t="shared" si="21"/>
        <v>2.2114319999999998</v>
      </c>
      <c r="T87" s="4"/>
      <c r="U87" s="31"/>
    </row>
    <row r="88" spans="1:21" x14ac:dyDescent="0.15">
      <c r="A88" s="31">
        <v>77</v>
      </c>
      <c r="B88" s="27" t="s">
        <v>15</v>
      </c>
      <c r="C88" s="1" t="s">
        <v>36</v>
      </c>
      <c r="D88" s="1">
        <v>13</v>
      </c>
      <c r="E88" s="1">
        <v>0.3</v>
      </c>
      <c r="F88" s="1">
        <v>8.5</v>
      </c>
      <c r="G88" s="2">
        <f t="shared" si="17"/>
        <v>5119.1499999999996</v>
      </c>
      <c r="H88" s="4">
        <v>5119.1499999999996</v>
      </c>
      <c r="I88" s="3"/>
      <c r="J88" s="3"/>
      <c r="K88" s="3">
        <f t="shared" si="16"/>
        <v>13.035745</v>
      </c>
      <c r="L88" s="38">
        <f t="shared" si="18"/>
        <v>6.798</v>
      </c>
      <c r="M88" s="4">
        <v>3.75</v>
      </c>
      <c r="N88" s="4">
        <v>3</v>
      </c>
      <c r="O88" s="4">
        <v>4.8000000000000001E-2</v>
      </c>
      <c r="P88" s="4">
        <f t="shared" si="22"/>
        <v>4.702</v>
      </c>
      <c r="Q88" s="4">
        <f t="shared" si="19"/>
        <v>20</v>
      </c>
      <c r="R88" s="4">
        <f t="shared" si="20"/>
        <v>1.5357449999999999</v>
      </c>
      <c r="S88" s="4">
        <f t="shared" si="21"/>
        <v>1.5357449999999999</v>
      </c>
      <c r="T88" s="4"/>
      <c r="U88" s="31"/>
    </row>
    <row r="89" spans="1:21" x14ac:dyDescent="0.15">
      <c r="A89" s="31">
        <v>78</v>
      </c>
      <c r="B89" s="27" t="s">
        <v>15</v>
      </c>
      <c r="C89" s="1" t="s">
        <v>37</v>
      </c>
      <c r="D89" s="1">
        <v>17</v>
      </c>
      <c r="E89" s="1">
        <v>0.61</v>
      </c>
      <c r="F89" s="1">
        <v>8.8000000000000007</v>
      </c>
      <c r="G89" s="2">
        <f t="shared" si="17"/>
        <v>9031.1200000000008</v>
      </c>
      <c r="H89" s="4">
        <v>8608.1200000000008</v>
      </c>
      <c r="I89" s="4">
        <v>423</v>
      </c>
      <c r="J89" s="4"/>
      <c r="K89" s="4">
        <f t="shared" si="16"/>
        <v>13.909336</v>
      </c>
      <c r="L89" s="38">
        <f t="shared" si="18"/>
        <v>6.798</v>
      </c>
      <c r="M89" s="4">
        <v>3.75</v>
      </c>
      <c r="N89" s="4">
        <v>3</v>
      </c>
      <c r="O89" s="4">
        <v>4.8000000000000001E-2</v>
      </c>
      <c r="P89" s="4">
        <f t="shared" si="22"/>
        <v>4.4020000000000001</v>
      </c>
      <c r="Q89" s="4">
        <f t="shared" si="19"/>
        <v>20</v>
      </c>
      <c r="R89" s="4">
        <f t="shared" si="20"/>
        <v>2.709336</v>
      </c>
      <c r="S89" s="4">
        <f t="shared" si="21"/>
        <v>2.709336</v>
      </c>
      <c r="T89" s="4"/>
      <c r="U89" s="31"/>
    </row>
    <row r="90" spans="1:21" x14ac:dyDescent="0.15">
      <c r="A90" s="31">
        <v>79</v>
      </c>
      <c r="B90" s="27" t="s">
        <v>15</v>
      </c>
      <c r="C90" s="1" t="s">
        <v>59</v>
      </c>
      <c r="D90" s="1">
        <v>15</v>
      </c>
      <c r="E90" s="1">
        <v>0.53</v>
      </c>
      <c r="F90" s="1">
        <v>12.4</v>
      </c>
      <c r="G90" s="2">
        <f t="shared" si="17"/>
        <v>7088.1</v>
      </c>
      <c r="H90" s="4">
        <v>7088.1</v>
      </c>
      <c r="I90" s="4"/>
      <c r="J90" s="4"/>
      <c r="K90" s="4">
        <f t="shared" si="16"/>
        <v>9.7264300000000006</v>
      </c>
      <c r="L90" s="38">
        <f t="shared" si="18"/>
        <v>6.798</v>
      </c>
      <c r="M90" s="4">
        <v>3.75</v>
      </c>
      <c r="N90" s="4">
        <v>3</v>
      </c>
      <c r="O90" s="4">
        <v>4.8000000000000001E-2</v>
      </c>
      <c r="P90" s="4">
        <f t="shared" si="22"/>
        <v>0.80200000000000005</v>
      </c>
      <c r="Q90" s="4">
        <f t="shared" si="19"/>
        <v>20</v>
      </c>
      <c r="R90" s="4">
        <f t="shared" si="20"/>
        <v>2.12643</v>
      </c>
      <c r="S90" s="4">
        <f t="shared" si="21"/>
        <v>2.12643</v>
      </c>
      <c r="T90" s="4"/>
      <c r="U90" s="31"/>
    </row>
    <row r="91" spans="1:21" x14ac:dyDescent="0.15">
      <c r="A91" s="31">
        <v>80</v>
      </c>
      <c r="B91" s="27" t="s">
        <v>66</v>
      </c>
      <c r="C91" s="1" t="s">
        <v>348</v>
      </c>
      <c r="D91" s="1">
        <v>9</v>
      </c>
      <c r="E91" s="1">
        <v>0.1128</v>
      </c>
      <c r="F91" s="1">
        <v>19.82</v>
      </c>
      <c r="G91" s="2">
        <f t="shared" si="17"/>
        <v>7904.09</v>
      </c>
      <c r="H91" s="4">
        <v>1652.59</v>
      </c>
      <c r="I91" s="4">
        <v>2251.5</v>
      </c>
      <c r="J91" s="4">
        <v>4000</v>
      </c>
      <c r="K91" s="4">
        <f t="shared" si="16"/>
        <v>9.1692269999999994</v>
      </c>
      <c r="L91" s="38">
        <f t="shared" si="18"/>
        <v>6.798</v>
      </c>
      <c r="M91" s="4">
        <v>3.75</v>
      </c>
      <c r="N91" s="4">
        <v>3</v>
      </c>
      <c r="O91" s="4">
        <v>4.8000000000000001E-2</v>
      </c>
      <c r="P91" s="4"/>
      <c r="Q91" s="4">
        <f t="shared" si="19"/>
        <v>26.617999999999999</v>
      </c>
      <c r="R91" s="4">
        <f t="shared" si="20"/>
        <v>2.3712270000000002</v>
      </c>
      <c r="S91" s="4">
        <f t="shared" si="21"/>
        <v>2.3712270000000002</v>
      </c>
      <c r="T91" s="4"/>
      <c r="U91" s="31"/>
    </row>
    <row r="92" spans="1:21" x14ac:dyDescent="0.15">
      <c r="A92" s="31">
        <v>81</v>
      </c>
      <c r="B92" s="27" t="s">
        <v>66</v>
      </c>
      <c r="C92" s="1" t="s">
        <v>311</v>
      </c>
      <c r="D92" s="1">
        <v>13</v>
      </c>
      <c r="E92" s="1">
        <v>0.1875</v>
      </c>
      <c r="F92" s="1">
        <v>17.98</v>
      </c>
      <c r="G92" s="2">
        <f t="shared" si="17"/>
        <v>2133.31</v>
      </c>
      <c r="H92" s="4">
        <v>2133.31</v>
      </c>
      <c r="I92" s="4"/>
      <c r="J92" s="4"/>
      <c r="K92" s="4">
        <f t="shared" si="16"/>
        <v>7.4379929999999996</v>
      </c>
      <c r="L92" s="38">
        <f t="shared" si="18"/>
        <v>6.798</v>
      </c>
      <c r="M92" s="4">
        <v>3.75</v>
      </c>
      <c r="N92" s="4">
        <v>3</v>
      </c>
      <c r="O92" s="4">
        <v>4.8000000000000001E-2</v>
      </c>
      <c r="P92" s="4"/>
      <c r="Q92" s="4">
        <f t="shared" si="19"/>
        <v>24.777999999999999</v>
      </c>
      <c r="R92" s="4">
        <f t="shared" si="20"/>
        <v>0.63999300000000003</v>
      </c>
      <c r="S92" s="4">
        <f t="shared" si="21"/>
        <v>0.63999300000000003</v>
      </c>
      <c r="T92" s="4"/>
      <c r="U92" s="31"/>
    </row>
    <row r="93" spans="1:21" x14ac:dyDescent="0.15">
      <c r="A93" s="31">
        <v>82</v>
      </c>
      <c r="B93" s="27" t="s">
        <v>66</v>
      </c>
      <c r="C93" s="1" t="s">
        <v>297</v>
      </c>
      <c r="D93" s="42">
        <v>14</v>
      </c>
      <c r="E93" s="42">
        <v>0.17119999999999999</v>
      </c>
      <c r="F93" s="1">
        <v>16.079999999999998</v>
      </c>
      <c r="G93" s="2">
        <f t="shared" si="17"/>
        <v>1457.94</v>
      </c>
      <c r="H93" s="4">
        <v>1457.94</v>
      </c>
      <c r="I93" s="4"/>
      <c r="J93" s="4"/>
      <c r="K93" s="4">
        <f t="shared" si="16"/>
        <v>7.2353820000000004</v>
      </c>
      <c r="L93" s="38">
        <f t="shared" si="18"/>
        <v>6.798</v>
      </c>
      <c r="M93" s="4">
        <v>3.75</v>
      </c>
      <c r="N93" s="4">
        <v>3</v>
      </c>
      <c r="O93" s="4">
        <v>4.8000000000000001E-2</v>
      </c>
      <c r="P93" s="4"/>
      <c r="Q93" s="4">
        <f t="shared" si="19"/>
        <v>22.878</v>
      </c>
      <c r="R93" s="4">
        <f t="shared" si="20"/>
        <v>0.43738199999999999</v>
      </c>
      <c r="S93" s="4">
        <f t="shared" si="21"/>
        <v>0.43738199999999999</v>
      </c>
      <c r="T93" s="4"/>
      <c r="U93" s="31"/>
    </row>
    <row r="94" spans="1:21" x14ac:dyDescent="0.15">
      <c r="A94" s="31">
        <v>83</v>
      </c>
      <c r="B94" s="27" t="s">
        <v>66</v>
      </c>
      <c r="C94" s="1" t="s">
        <v>67</v>
      </c>
      <c r="D94" s="42">
        <v>11</v>
      </c>
      <c r="E94" s="42">
        <v>0.18060000000000001</v>
      </c>
      <c r="F94" s="1">
        <v>12.96</v>
      </c>
      <c r="G94" s="2">
        <f t="shared" si="17"/>
        <v>1135.4100000000001</v>
      </c>
      <c r="H94" s="4">
        <v>1135.4100000000001</v>
      </c>
      <c r="I94" s="4"/>
      <c r="J94" s="4"/>
      <c r="K94" s="4">
        <f t="shared" si="16"/>
        <v>7.3806229999999999</v>
      </c>
      <c r="L94" s="38">
        <f t="shared" si="18"/>
        <v>6.798</v>
      </c>
      <c r="M94" s="4">
        <v>3.75</v>
      </c>
      <c r="N94" s="4">
        <v>3</v>
      </c>
      <c r="O94" s="4">
        <v>4.8000000000000001E-2</v>
      </c>
      <c r="P94" s="4">
        <f t="shared" si="22"/>
        <v>0.24199999999999899</v>
      </c>
      <c r="Q94" s="4">
        <f t="shared" si="19"/>
        <v>20</v>
      </c>
      <c r="R94" s="4">
        <f t="shared" si="20"/>
        <v>0.34062300000000001</v>
      </c>
      <c r="S94" s="4">
        <f t="shared" si="21"/>
        <v>0.34062300000000001</v>
      </c>
      <c r="T94" s="4"/>
      <c r="U94" s="31"/>
    </row>
    <row r="95" spans="1:21" x14ac:dyDescent="0.15">
      <c r="A95" s="31">
        <v>84</v>
      </c>
      <c r="B95" s="27" t="s">
        <v>66</v>
      </c>
      <c r="C95" s="1" t="s">
        <v>237</v>
      </c>
      <c r="D95" s="42">
        <v>11</v>
      </c>
      <c r="E95" s="42">
        <v>0.16719999999999999</v>
      </c>
      <c r="F95" s="1">
        <v>13.21</v>
      </c>
      <c r="G95" s="2">
        <f t="shared" si="17"/>
        <v>1230.99</v>
      </c>
      <c r="H95" s="4">
        <v>1230.99</v>
      </c>
      <c r="I95" s="4"/>
      <c r="J95" s="4"/>
      <c r="K95" s="4">
        <f t="shared" si="16"/>
        <v>7.1672969999999996</v>
      </c>
      <c r="L95" s="38">
        <f t="shared" si="18"/>
        <v>6.798</v>
      </c>
      <c r="M95" s="4">
        <v>3.75</v>
      </c>
      <c r="N95" s="4">
        <v>3</v>
      </c>
      <c r="O95" s="4">
        <v>4.8000000000000001E-2</v>
      </c>
      <c r="P95" s="4"/>
      <c r="Q95" s="4">
        <f t="shared" si="19"/>
        <v>20.007999999999999</v>
      </c>
      <c r="R95" s="4">
        <f t="shared" si="20"/>
        <v>0.36929699999999999</v>
      </c>
      <c r="S95" s="4">
        <f t="shared" si="21"/>
        <v>0.36929699999999999</v>
      </c>
      <c r="T95" s="4"/>
      <c r="U95" s="31"/>
    </row>
    <row r="96" spans="1:21" x14ac:dyDescent="0.15">
      <c r="A96" s="31">
        <v>85</v>
      </c>
      <c r="B96" s="27" t="s">
        <v>66</v>
      </c>
      <c r="C96" s="1" t="s">
        <v>117</v>
      </c>
      <c r="D96" s="42">
        <v>21</v>
      </c>
      <c r="E96" s="42">
        <v>0.2306</v>
      </c>
      <c r="F96" s="1">
        <v>17.7</v>
      </c>
      <c r="G96" s="2">
        <f t="shared" si="17"/>
        <v>2264.7199999999998</v>
      </c>
      <c r="H96" s="4">
        <v>2264.7199999999998</v>
      </c>
      <c r="I96" s="4"/>
      <c r="J96" s="4"/>
      <c r="K96" s="4">
        <f t="shared" si="16"/>
        <v>7.4774159999999998</v>
      </c>
      <c r="L96" s="38">
        <f t="shared" si="18"/>
        <v>6.798</v>
      </c>
      <c r="M96" s="4">
        <v>3.75</v>
      </c>
      <c r="N96" s="4">
        <v>3</v>
      </c>
      <c r="O96" s="4">
        <v>4.8000000000000001E-2</v>
      </c>
      <c r="P96" s="4"/>
      <c r="Q96" s="4">
        <f t="shared" si="19"/>
        <v>24.498000000000001</v>
      </c>
      <c r="R96" s="4">
        <f t="shared" si="20"/>
        <v>0.67941600000000002</v>
      </c>
      <c r="S96" s="4">
        <f t="shared" si="21"/>
        <v>0.67941600000000002</v>
      </c>
      <c r="T96" s="4"/>
      <c r="U96" s="31"/>
    </row>
    <row r="97" spans="1:21" x14ac:dyDescent="0.15">
      <c r="A97" s="31">
        <v>86</v>
      </c>
      <c r="B97" s="27" t="s">
        <v>66</v>
      </c>
      <c r="C97" s="1" t="s">
        <v>244</v>
      </c>
      <c r="D97" s="1">
        <v>11</v>
      </c>
      <c r="E97" s="1">
        <v>0.2223</v>
      </c>
      <c r="F97" s="1">
        <v>14.31</v>
      </c>
      <c r="G97" s="2">
        <f t="shared" si="17"/>
        <v>1467.44</v>
      </c>
      <c r="H97" s="4">
        <v>1467.44</v>
      </c>
      <c r="I97" s="4"/>
      <c r="J97" s="4"/>
      <c r="K97" s="4">
        <f t="shared" si="16"/>
        <v>7.238232</v>
      </c>
      <c r="L97" s="38">
        <f t="shared" si="18"/>
        <v>6.798</v>
      </c>
      <c r="M97" s="4">
        <v>3.75</v>
      </c>
      <c r="N97" s="4">
        <v>3</v>
      </c>
      <c r="O97" s="4">
        <v>4.8000000000000001E-2</v>
      </c>
      <c r="P97" s="4"/>
      <c r="Q97" s="4">
        <f t="shared" si="19"/>
        <v>21.108000000000001</v>
      </c>
      <c r="R97" s="4">
        <f t="shared" si="20"/>
        <v>0.44023200000000001</v>
      </c>
      <c r="S97" s="4">
        <f t="shared" si="21"/>
        <v>0.44023200000000001</v>
      </c>
      <c r="T97" s="4"/>
      <c r="U97" s="31"/>
    </row>
    <row r="98" spans="1:21" x14ac:dyDescent="0.15">
      <c r="A98" s="31">
        <v>87</v>
      </c>
      <c r="B98" s="27" t="s">
        <v>66</v>
      </c>
      <c r="C98" s="1" t="s">
        <v>308</v>
      </c>
      <c r="D98" s="1">
        <v>9</v>
      </c>
      <c r="E98" s="1">
        <v>0.16600000000000001</v>
      </c>
      <c r="F98" s="1">
        <v>17.079999999999998</v>
      </c>
      <c r="G98" s="2">
        <f t="shared" si="17"/>
        <v>3649.83</v>
      </c>
      <c r="H98" s="4">
        <v>2179.83</v>
      </c>
      <c r="I98" s="4">
        <v>1470</v>
      </c>
      <c r="J98" s="4"/>
      <c r="K98" s="4">
        <f t="shared" si="16"/>
        <v>7.8929489999999998</v>
      </c>
      <c r="L98" s="38">
        <f t="shared" si="18"/>
        <v>6.798</v>
      </c>
      <c r="M98" s="4">
        <v>3.75</v>
      </c>
      <c r="N98" s="4">
        <v>3</v>
      </c>
      <c r="O98" s="4">
        <v>4.8000000000000001E-2</v>
      </c>
      <c r="P98" s="4"/>
      <c r="Q98" s="4">
        <f t="shared" si="19"/>
        <v>23.878</v>
      </c>
      <c r="R98" s="4">
        <f t="shared" si="20"/>
        <v>1.094949</v>
      </c>
      <c r="S98" s="4">
        <f t="shared" si="21"/>
        <v>1.094949</v>
      </c>
      <c r="T98" s="4"/>
      <c r="U98" s="31"/>
    </row>
    <row r="99" spans="1:21" x14ac:dyDescent="0.15">
      <c r="A99" s="31">
        <v>88</v>
      </c>
      <c r="B99" s="27" t="s">
        <v>23</v>
      </c>
      <c r="C99" s="1" t="s">
        <v>24</v>
      </c>
      <c r="D99" s="42">
        <v>5</v>
      </c>
      <c r="E99" s="42">
        <v>0.16689999999999999</v>
      </c>
      <c r="F99" s="1">
        <v>6.41</v>
      </c>
      <c r="G99" s="2">
        <f t="shared" si="17"/>
        <v>4171.32</v>
      </c>
      <c r="H99" s="3">
        <v>3571.32</v>
      </c>
      <c r="I99" s="3"/>
      <c r="J99" s="3">
        <v>600</v>
      </c>
      <c r="K99" s="3">
        <f t="shared" si="16"/>
        <v>14.841396</v>
      </c>
      <c r="L99" s="38">
        <f t="shared" si="18"/>
        <v>6.798</v>
      </c>
      <c r="M99" s="4">
        <v>3.75</v>
      </c>
      <c r="N99" s="4">
        <v>3</v>
      </c>
      <c r="O99" s="4">
        <v>4.8000000000000001E-2</v>
      </c>
      <c r="P99" s="4">
        <f t="shared" si="22"/>
        <v>6.7919999999999998</v>
      </c>
      <c r="Q99" s="4">
        <f t="shared" si="19"/>
        <v>20</v>
      </c>
      <c r="R99" s="4">
        <f t="shared" si="20"/>
        <v>1.251396</v>
      </c>
      <c r="S99" s="4">
        <f t="shared" si="21"/>
        <v>1.251396</v>
      </c>
      <c r="T99" s="4"/>
      <c r="U99" s="31"/>
    </row>
    <row r="100" spans="1:21" x14ac:dyDescent="0.15">
      <c r="A100" s="31">
        <v>89</v>
      </c>
      <c r="B100" s="27" t="s">
        <v>23</v>
      </c>
      <c r="C100" s="1" t="s">
        <v>44</v>
      </c>
      <c r="D100" s="42">
        <v>8</v>
      </c>
      <c r="E100" s="42">
        <v>0.2324</v>
      </c>
      <c r="F100" s="1">
        <v>10.35</v>
      </c>
      <c r="G100" s="2">
        <f t="shared" si="17"/>
        <v>24957.4</v>
      </c>
      <c r="H100" s="3">
        <v>3085.4</v>
      </c>
      <c r="I100" s="3">
        <v>2986</v>
      </c>
      <c r="J100" s="3">
        <v>18886</v>
      </c>
      <c r="K100" s="3">
        <f t="shared" si="16"/>
        <v>17.137219999999999</v>
      </c>
      <c r="L100" s="38">
        <f t="shared" si="18"/>
        <v>6.798</v>
      </c>
      <c r="M100" s="4">
        <v>3.75</v>
      </c>
      <c r="N100" s="4">
        <v>3</v>
      </c>
      <c r="O100" s="4">
        <v>4.8000000000000001E-2</v>
      </c>
      <c r="P100" s="4">
        <f t="shared" si="22"/>
        <v>2.8519999999999999</v>
      </c>
      <c r="Q100" s="4">
        <f t="shared" si="19"/>
        <v>20</v>
      </c>
      <c r="R100" s="4">
        <f t="shared" si="20"/>
        <v>7.4872199999999998</v>
      </c>
      <c r="S100" s="4">
        <f t="shared" si="21"/>
        <v>7.4872199999999998</v>
      </c>
      <c r="T100" s="4"/>
      <c r="U100" s="31"/>
    </row>
    <row r="101" spans="1:21" x14ac:dyDescent="0.15">
      <c r="A101" s="31">
        <v>90</v>
      </c>
      <c r="B101" s="27" t="s">
        <v>23</v>
      </c>
      <c r="C101" s="1" t="s">
        <v>61</v>
      </c>
      <c r="D101" s="42">
        <v>14</v>
      </c>
      <c r="E101" s="42">
        <v>0.1338</v>
      </c>
      <c r="F101" s="1">
        <v>12.47</v>
      </c>
      <c r="G101" s="2">
        <f t="shared" si="17"/>
        <v>7530.25</v>
      </c>
      <c r="H101" s="3">
        <v>1459.25</v>
      </c>
      <c r="I101" s="3">
        <v>2769</v>
      </c>
      <c r="J101" s="3">
        <v>3302</v>
      </c>
      <c r="K101" s="3">
        <f t="shared" si="16"/>
        <v>9.7890750000000004</v>
      </c>
      <c r="L101" s="38">
        <f t="shared" si="18"/>
        <v>6.798</v>
      </c>
      <c r="M101" s="4">
        <v>3.75</v>
      </c>
      <c r="N101" s="4">
        <v>3</v>
      </c>
      <c r="O101" s="4">
        <v>4.8000000000000001E-2</v>
      </c>
      <c r="P101" s="4">
        <f t="shared" si="22"/>
        <v>0.73199999999999898</v>
      </c>
      <c r="Q101" s="4">
        <f t="shared" si="19"/>
        <v>20</v>
      </c>
      <c r="R101" s="4">
        <f t="shared" si="20"/>
        <v>2.2590750000000002</v>
      </c>
      <c r="S101" s="4">
        <f t="shared" si="21"/>
        <v>2.2590750000000002</v>
      </c>
      <c r="T101" s="4"/>
      <c r="U101" s="31"/>
    </row>
    <row r="102" spans="1:21" x14ac:dyDescent="0.15">
      <c r="A102" s="31">
        <v>91</v>
      </c>
      <c r="B102" s="27" t="s">
        <v>23</v>
      </c>
      <c r="C102" s="1" t="s">
        <v>57</v>
      </c>
      <c r="D102" s="42">
        <v>14</v>
      </c>
      <c r="E102" s="42">
        <v>0.10639999999999999</v>
      </c>
      <c r="F102" s="1">
        <v>12.09</v>
      </c>
      <c r="G102" s="2">
        <f t="shared" si="17"/>
        <v>1330.34</v>
      </c>
      <c r="H102" s="3">
        <v>1330.34</v>
      </c>
      <c r="I102" s="3"/>
      <c r="J102" s="3"/>
      <c r="K102" s="3">
        <f t="shared" si="16"/>
        <v>8.3091019999999993</v>
      </c>
      <c r="L102" s="38">
        <f t="shared" si="18"/>
        <v>6.798</v>
      </c>
      <c r="M102" s="4">
        <v>3.75</v>
      </c>
      <c r="N102" s="4">
        <v>3</v>
      </c>
      <c r="O102" s="4">
        <v>4.8000000000000001E-2</v>
      </c>
      <c r="P102" s="4">
        <f t="shared" si="22"/>
        <v>1.1120000000000001</v>
      </c>
      <c r="Q102" s="4">
        <f t="shared" si="19"/>
        <v>20</v>
      </c>
      <c r="R102" s="4">
        <f t="shared" si="20"/>
        <v>0.39910200000000001</v>
      </c>
      <c r="S102" s="4">
        <f t="shared" si="21"/>
        <v>0.39910200000000001</v>
      </c>
      <c r="T102" s="4"/>
      <c r="U102" s="31"/>
    </row>
    <row r="103" spans="1:21" x14ac:dyDescent="0.15">
      <c r="A103" s="31">
        <v>92</v>
      </c>
      <c r="B103" s="27" t="s">
        <v>23</v>
      </c>
      <c r="C103" s="1" t="s">
        <v>52</v>
      </c>
      <c r="D103" s="42">
        <v>16</v>
      </c>
      <c r="E103" s="42">
        <v>0.308</v>
      </c>
      <c r="F103" s="1">
        <v>11.22</v>
      </c>
      <c r="G103" s="2">
        <f t="shared" si="17"/>
        <v>5388.06</v>
      </c>
      <c r="H103" s="3">
        <v>5388.06</v>
      </c>
      <c r="I103" s="3"/>
      <c r="J103" s="3"/>
      <c r="K103" s="3">
        <f t="shared" si="16"/>
        <v>10.396418000000001</v>
      </c>
      <c r="L103" s="38">
        <f t="shared" si="18"/>
        <v>6.798</v>
      </c>
      <c r="M103" s="4">
        <v>3.75</v>
      </c>
      <c r="N103" s="4">
        <v>3</v>
      </c>
      <c r="O103" s="4">
        <v>4.8000000000000001E-2</v>
      </c>
      <c r="P103" s="4">
        <f t="shared" si="22"/>
        <v>1.982</v>
      </c>
      <c r="Q103" s="4">
        <f t="shared" si="19"/>
        <v>20</v>
      </c>
      <c r="R103" s="4">
        <f t="shared" si="20"/>
        <v>1.6164179999999999</v>
      </c>
      <c r="S103" s="4">
        <f t="shared" si="21"/>
        <v>1.6164179999999999</v>
      </c>
      <c r="T103" s="4"/>
      <c r="U103" s="31"/>
    </row>
    <row r="104" spans="1:21" x14ac:dyDescent="0.15">
      <c r="A104" s="31">
        <v>93</v>
      </c>
      <c r="B104" s="27" t="s">
        <v>23</v>
      </c>
      <c r="C104" s="1" t="s">
        <v>284</v>
      </c>
      <c r="D104" s="42">
        <v>5</v>
      </c>
      <c r="E104" s="42">
        <v>0.2268</v>
      </c>
      <c r="F104" s="1">
        <v>15.21</v>
      </c>
      <c r="G104" s="2">
        <f t="shared" si="17"/>
        <v>8097.28</v>
      </c>
      <c r="H104" s="3">
        <v>5650.78</v>
      </c>
      <c r="I104" s="3">
        <v>2446.5</v>
      </c>
      <c r="J104" s="3"/>
      <c r="K104" s="3">
        <f t="shared" si="16"/>
        <v>9.2271839999999994</v>
      </c>
      <c r="L104" s="38">
        <f t="shared" si="18"/>
        <v>6.798</v>
      </c>
      <c r="M104" s="4">
        <v>3.75</v>
      </c>
      <c r="N104" s="4">
        <v>3</v>
      </c>
      <c r="O104" s="4">
        <v>4.8000000000000001E-2</v>
      </c>
      <c r="P104" s="4"/>
      <c r="Q104" s="4">
        <f t="shared" si="19"/>
        <v>22.007999999999999</v>
      </c>
      <c r="R104" s="4">
        <f t="shared" si="20"/>
        <v>2.4291839999999998</v>
      </c>
      <c r="S104" s="4">
        <f t="shared" si="21"/>
        <v>2.4291839999999998</v>
      </c>
      <c r="T104" s="4"/>
      <c r="U104" s="31"/>
    </row>
    <row r="105" spans="1:21" x14ac:dyDescent="0.15">
      <c r="A105" s="31">
        <v>94</v>
      </c>
      <c r="B105" s="27" t="s">
        <v>23</v>
      </c>
      <c r="C105" s="1" t="s">
        <v>295</v>
      </c>
      <c r="D105" s="42">
        <v>6</v>
      </c>
      <c r="E105" s="42">
        <v>0.1207</v>
      </c>
      <c r="F105" s="1">
        <v>16.02</v>
      </c>
      <c r="G105" s="2">
        <f t="shared" si="17"/>
        <v>3444</v>
      </c>
      <c r="H105" s="3">
        <v>2982</v>
      </c>
      <c r="I105" s="3"/>
      <c r="J105" s="3">
        <v>462</v>
      </c>
      <c r="K105" s="3">
        <f t="shared" si="16"/>
        <v>7.8311999999999999</v>
      </c>
      <c r="L105" s="38">
        <f t="shared" si="18"/>
        <v>6.798</v>
      </c>
      <c r="M105" s="4">
        <v>3.75</v>
      </c>
      <c r="N105" s="4">
        <v>3</v>
      </c>
      <c r="O105" s="4">
        <v>4.8000000000000001E-2</v>
      </c>
      <c r="P105" s="4"/>
      <c r="Q105" s="4">
        <f t="shared" si="19"/>
        <v>22.818000000000001</v>
      </c>
      <c r="R105" s="4">
        <f t="shared" si="20"/>
        <v>1.0331999999999999</v>
      </c>
      <c r="S105" s="4">
        <f t="shared" si="21"/>
        <v>1.0331999999999999</v>
      </c>
      <c r="T105" s="4"/>
      <c r="U105" s="31"/>
    </row>
    <row r="106" spans="1:21" x14ac:dyDescent="0.15">
      <c r="A106" s="31">
        <v>95</v>
      </c>
      <c r="B106" s="27" t="s">
        <v>23</v>
      </c>
      <c r="C106" s="1" t="s">
        <v>296</v>
      </c>
      <c r="D106" s="42">
        <v>8</v>
      </c>
      <c r="E106" s="42">
        <v>0.1197</v>
      </c>
      <c r="F106" s="1">
        <v>16.05</v>
      </c>
      <c r="G106" s="2">
        <f t="shared" si="17"/>
        <v>533.94000000000005</v>
      </c>
      <c r="H106" s="3">
        <v>533.94000000000005</v>
      </c>
      <c r="I106" s="3"/>
      <c r="J106" s="3"/>
      <c r="K106" s="3">
        <f t="shared" si="16"/>
        <v>6.9581819999999999</v>
      </c>
      <c r="L106" s="38">
        <f t="shared" si="18"/>
        <v>6.798</v>
      </c>
      <c r="M106" s="4">
        <v>3.75</v>
      </c>
      <c r="N106" s="4">
        <v>3</v>
      </c>
      <c r="O106" s="4">
        <v>4.8000000000000001E-2</v>
      </c>
      <c r="P106" s="4"/>
      <c r="Q106" s="4">
        <f t="shared" si="19"/>
        <v>22.847999999999999</v>
      </c>
      <c r="R106" s="4">
        <f t="shared" si="20"/>
        <v>0.16018199999999999</v>
      </c>
      <c r="S106" s="4">
        <f t="shared" si="21"/>
        <v>0.16018199999999999</v>
      </c>
      <c r="T106" s="4"/>
      <c r="U106" s="31"/>
    </row>
    <row r="107" spans="1:21" x14ac:dyDescent="0.15">
      <c r="A107" s="31">
        <v>96</v>
      </c>
      <c r="B107" s="27" t="s">
        <v>23</v>
      </c>
      <c r="C107" s="1" t="s">
        <v>238</v>
      </c>
      <c r="D107" s="42">
        <v>9</v>
      </c>
      <c r="E107" s="42">
        <v>0.14460000000000001</v>
      </c>
      <c r="F107" s="1">
        <v>13.46</v>
      </c>
      <c r="G107" s="2">
        <f t="shared" si="17"/>
        <v>3972.34</v>
      </c>
      <c r="H107" s="3">
        <v>1555.84</v>
      </c>
      <c r="I107" s="3">
        <v>1186.5</v>
      </c>
      <c r="J107" s="3">
        <v>1230</v>
      </c>
      <c r="K107" s="3">
        <f t="shared" si="16"/>
        <v>7.9897020000000003</v>
      </c>
      <c r="L107" s="38">
        <f t="shared" si="18"/>
        <v>6.798</v>
      </c>
      <c r="M107" s="4">
        <v>3.75</v>
      </c>
      <c r="N107" s="4">
        <v>3</v>
      </c>
      <c r="O107" s="4">
        <v>4.8000000000000001E-2</v>
      </c>
      <c r="P107" s="4"/>
      <c r="Q107" s="4">
        <f t="shared" si="19"/>
        <v>20.257999999999999</v>
      </c>
      <c r="R107" s="4">
        <f t="shared" si="20"/>
        <v>1.191702</v>
      </c>
      <c r="S107" s="4">
        <f t="shared" si="21"/>
        <v>1.191702</v>
      </c>
      <c r="T107" s="4"/>
      <c r="U107" s="31"/>
    </row>
    <row r="108" spans="1:21" x14ac:dyDescent="0.15">
      <c r="A108" s="31">
        <v>97</v>
      </c>
      <c r="B108" s="27" t="s">
        <v>23</v>
      </c>
      <c r="C108" s="1" t="s">
        <v>292</v>
      </c>
      <c r="D108" s="42">
        <v>14</v>
      </c>
      <c r="E108" s="42">
        <v>0.1719</v>
      </c>
      <c r="F108" s="1">
        <v>15.72</v>
      </c>
      <c r="G108" s="2">
        <f t="shared" si="17"/>
        <v>1420.21</v>
      </c>
      <c r="H108" s="3">
        <v>1420.21</v>
      </c>
      <c r="I108" s="3"/>
      <c r="J108" s="3"/>
      <c r="K108" s="3">
        <f t="shared" si="16"/>
        <v>7.2240630000000001</v>
      </c>
      <c r="L108" s="38">
        <f t="shared" si="18"/>
        <v>6.798</v>
      </c>
      <c r="M108" s="4">
        <v>3.75</v>
      </c>
      <c r="N108" s="4">
        <v>3</v>
      </c>
      <c r="O108" s="4">
        <v>4.8000000000000001E-2</v>
      </c>
      <c r="P108" s="4"/>
      <c r="Q108" s="4">
        <f t="shared" si="19"/>
        <v>22.518000000000001</v>
      </c>
      <c r="R108" s="4">
        <f t="shared" si="20"/>
        <v>0.42606300000000003</v>
      </c>
      <c r="S108" s="4">
        <f t="shared" si="21"/>
        <v>0.42606300000000003</v>
      </c>
      <c r="T108" s="4"/>
      <c r="U108" s="31"/>
    </row>
    <row r="109" spans="1:21" x14ac:dyDescent="0.15">
      <c r="A109" s="31">
        <v>98</v>
      </c>
      <c r="B109" s="27" t="s">
        <v>23</v>
      </c>
      <c r="C109" s="1" t="s">
        <v>25</v>
      </c>
      <c r="D109" s="42">
        <v>14</v>
      </c>
      <c r="E109" s="42">
        <v>0.1195</v>
      </c>
      <c r="F109" s="1">
        <v>6.61</v>
      </c>
      <c r="G109" s="2">
        <f t="shared" si="17"/>
        <v>1826.66</v>
      </c>
      <c r="H109" s="3">
        <v>1826.66</v>
      </c>
      <c r="I109" s="3"/>
      <c r="J109" s="3"/>
      <c r="K109" s="3">
        <f t="shared" si="16"/>
        <v>13.937998</v>
      </c>
      <c r="L109" s="38">
        <f t="shared" si="18"/>
        <v>6.798</v>
      </c>
      <c r="M109" s="4">
        <v>3.75</v>
      </c>
      <c r="N109" s="4">
        <v>3</v>
      </c>
      <c r="O109" s="4">
        <v>4.8000000000000001E-2</v>
      </c>
      <c r="P109" s="4">
        <f t="shared" ref="P109:P114" si="23">20-F109-L109</f>
        <v>6.5919999999999996</v>
      </c>
      <c r="Q109" s="4">
        <f t="shared" si="19"/>
        <v>20</v>
      </c>
      <c r="R109" s="4">
        <f t="shared" si="20"/>
        <v>0.54799799999999999</v>
      </c>
      <c r="S109" s="4">
        <f t="shared" si="21"/>
        <v>0.54799799999999999</v>
      </c>
      <c r="T109" s="4"/>
      <c r="U109" s="31"/>
    </row>
    <row r="110" spans="1:21" x14ac:dyDescent="0.15">
      <c r="A110" s="31">
        <v>99</v>
      </c>
      <c r="B110" s="27" t="s">
        <v>23</v>
      </c>
      <c r="C110" s="1" t="s">
        <v>340</v>
      </c>
      <c r="D110" s="42">
        <v>11</v>
      </c>
      <c r="E110" s="42">
        <v>0.15659999999999999</v>
      </c>
      <c r="F110" s="1">
        <v>18.84</v>
      </c>
      <c r="G110" s="2">
        <f t="shared" si="17"/>
        <v>1728.03</v>
      </c>
      <c r="H110" s="3">
        <v>1728.03</v>
      </c>
      <c r="I110" s="3"/>
      <c r="J110" s="3"/>
      <c r="K110" s="3">
        <f t="shared" si="16"/>
        <v>7.3164090000000002</v>
      </c>
      <c r="L110" s="38">
        <f t="shared" si="18"/>
        <v>6.798</v>
      </c>
      <c r="M110" s="4">
        <v>3.75</v>
      </c>
      <c r="N110" s="4">
        <v>3</v>
      </c>
      <c r="O110" s="4">
        <v>4.8000000000000001E-2</v>
      </c>
      <c r="P110" s="4"/>
      <c r="Q110" s="4">
        <f t="shared" si="19"/>
        <v>25.638000000000002</v>
      </c>
      <c r="R110" s="4">
        <f t="shared" si="20"/>
        <v>0.51840900000000001</v>
      </c>
      <c r="S110" s="4">
        <f t="shared" si="21"/>
        <v>0.51840900000000001</v>
      </c>
      <c r="T110" s="4"/>
      <c r="U110" s="31"/>
    </row>
    <row r="111" spans="1:21" x14ac:dyDescent="0.15">
      <c r="A111" s="31">
        <v>100</v>
      </c>
      <c r="B111" s="27" t="s">
        <v>23</v>
      </c>
      <c r="C111" s="1" t="s">
        <v>62</v>
      </c>
      <c r="D111" s="42">
        <v>21</v>
      </c>
      <c r="E111" s="42">
        <v>0.18790000000000001</v>
      </c>
      <c r="F111" s="1">
        <v>12.65</v>
      </c>
      <c r="G111" s="2">
        <f t="shared" si="17"/>
        <v>4836.0600000000004</v>
      </c>
      <c r="H111" s="3">
        <v>3463.06</v>
      </c>
      <c r="I111" s="3"/>
      <c r="J111" s="3">
        <v>1373</v>
      </c>
      <c r="K111" s="3">
        <f t="shared" si="16"/>
        <v>8.8008179999999996</v>
      </c>
      <c r="L111" s="38">
        <f t="shared" si="18"/>
        <v>6.798</v>
      </c>
      <c r="M111" s="4">
        <v>3.75</v>
      </c>
      <c r="N111" s="4">
        <v>3</v>
      </c>
      <c r="O111" s="4">
        <v>4.8000000000000001E-2</v>
      </c>
      <c r="P111" s="4">
        <f t="shared" si="23"/>
        <v>0.55200000000000005</v>
      </c>
      <c r="Q111" s="4">
        <f t="shared" si="19"/>
        <v>20</v>
      </c>
      <c r="R111" s="4">
        <f t="shared" si="20"/>
        <v>1.4508179999999999</v>
      </c>
      <c r="S111" s="4">
        <f t="shared" si="21"/>
        <v>1.4508179999999999</v>
      </c>
      <c r="T111" s="4"/>
      <c r="U111" s="31"/>
    </row>
    <row r="112" spans="1:21" x14ac:dyDescent="0.15">
      <c r="A112" s="31">
        <v>101</v>
      </c>
      <c r="B112" s="27" t="s">
        <v>23</v>
      </c>
      <c r="C112" s="1" t="s">
        <v>49</v>
      </c>
      <c r="D112" s="42">
        <v>10</v>
      </c>
      <c r="E112" s="42">
        <v>0.12989999999999999</v>
      </c>
      <c r="F112" s="1">
        <v>10.9</v>
      </c>
      <c r="G112" s="2">
        <f t="shared" si="17"/>
        <v>5019.6400000000003</v>
      </c>
      <c r="H112" s="3">
        <v>1371.14</v>
      </c>
      <c r="I112" s="3">
        <v>1765.5</v>
      </c>
      <c r="J112" s="3">
        <v>1883</v>
      </c>
      <c r="K112" s="3">
        <f t="shared" si="16"/>
        <v>10.605892000000001</v>
      </c>
      <c r="L112" s="38">
        <f t="shared" si="18"/>
        <v>6.798</v>
      </c>
      <c r="M112" s="4">
        <v>3.75</v>
      </c>
      <c r="N112" s="4">
        <v>3</v>
      </c>
      <c r="O112" s="4">
        <v>4.8000000000000001E-2</v>
      </c>
      <c r="P112" s="4">
        <f t="shared" si="23"/>
        <v>2.302</v>
      </c>
      <c r="Q112" s="4">
        <f t="shared" si="19"/>
        <v>20</v>
      </c>
      <c r="R112" s="4">
        <f t="shared" si="20"/>
        <v>1.505892</v>
      </c>
      <c r="S112" s="4">
        <f t="shared" si="21"/>
        <v>1.505892</v>
      </c>
      <c r="T112" s="4"/>
      <c r="U112" s="31"/>
    </row>
    <row r="113" spans="1:21" x14ac:dyDescent="0.15">
      <c r="A113" s="31">
        <v>102</v>
      </c>
      <c r="B113" s="27" t="s">
        <v>23</v>
      </c>
      <c r="C113" s="1" t="s">
        <v>56</v>
      </c>
      <c r="D113" s="42">
        <v>16</v>
      </c>
      <c r="E113" s="42">
        <v>0.17069999999999999</v>
      </c>
      <c r="F113" s="1">
        <v>12.05</v>
      </c>
      <c r="G113" s="2">
        <f t="shared" si="17"/>
        <v>16268.87</v>
      </c>
      <c r="H113" s="3">
        <v>4162.37</v>
      </c>
      <c r="I113" s="3">
        <v>5050.5</v>
      </c>
      <c r="J113" s="3">
        <v>7056</v>
      </c>
      <c r="K113" s="3">
        <f t="shared" si="16"/>
        <v>12.830660999999999</v>
      </c>
      <c r="L113" s="38">
        <f t="shared" si="18"/>
        <v>6.798</v>
      </c>
      <c r="M113" s="4">
        <v>3.75</v>
      </c>
      <c r="N113" s="4">
        <v>3</v>
      </c>
      <c r="O113" s="4">
        <v>4.8000000000000001E-2</v>
      </c>
      <c r="P113" s="4">
        <f t="shared" si="23"/>
        <v>1.1519999999999999</v>
      </c>
      <c r="Q113" s="4">
        <f t="shared" si="19"/>
        <v>20</v>
      </c>
      <c r="R113" s="4">
        <f t="shared" si="20"/>
        <v>4.8806609999999999</v>
      </c>
      <c r="S113" s="4">
        <f t="shared" si="21"/>
        <v>4.8806609999999999</v>
      </c>
      <c r="T113" s="4"/>
      <c r="U113" s="31"/>
    </row>
    <row r="114" spans="1:21" x14ac:dyDescent="0.15">
      <c r="A114" s="31">
        <v>103</v>
      </c>
      <c r="B114" s="27" t="s">
        <v>23</v>
      </c>
      <c r="C114" s="1" t="s">
        <v>65</v>
      </c>
      <c r="D114" s="42">
        <v>7</v>
      </c>
      <c r="E114" s="42">
        <v>0.1074</v>
      </c>
      <c r="F114" s="1">
        <v>12.83</v>
      </c>
      <c r="G114" s="2">
        <f t="shared" si="17"/>
        <v>1557.27</v>
      </c>
      <c r="H114" s="3">
        <v>1557.27</v>
      </c>
      <c r="I114" s="3"/>
      <c r="J114" s="3"/>
      <c r="K114" s="3">
        <f t="shared" si="16"/>
        <v>7.637181</v>
      </c>
      <c r="L114" s="38">
        <f t="shared" si="18"/>
        <v>6.798</v>
      </c>
      <c r="M114" s="4">
        <v>3.75</v>
      </c>
      <c r="N114" s="4">
        <v>3</v>
      </c>
      <c r="O114" s="4">
        <v>4.8000000000000001E-2</v>
      </c>
      <c r="P114" s="4">
        <f t="shared" si="23"/>
        <v>0.372</v>
      </c>
      <c r="Q114" s="4">
        <f t="shared" si="19"/>
        <v>20</v>
      </c>
      <c r="R114" s="4">
        <f t="shared" si="20"/>
        <v>0.46718100000000001</v>
      </c>
      <c r="S114" s="4">
        <f t="shared" si="21"/>
        <v>0.46718100000000001</v>
      </c>
      <c r="T114" s="4"/>
      <c r="U114" s="31"/>
    </row>
    <row r="115" spans="1:21" x14ac:dyDescent="0.15">
      <c r="A115" s="31">
        <v>104</v>
      </c>
      <c r="B115" s="27" t="s">
        <v>240</v>
      </c>
      <c r="C115" s="1" t="s">
        <v>241</v>
      </c>
      <c r="D115" s="1">
        <v>6</v>
      </c>
      <c r="E115" s="1">
        <v>0.48220000000000002</v>
      </c>
      <c r="F115" s="1">
        <v>13.94</v>
      </c>
      <c r="G115" s="2">
        <f t="shared" si="17"/>
        <v>11484.23</v>
      </c>
      <c r="H115" s="4">
        <v>6678.23</v>
      </c>
      <c r="I115" s="4">
        <v>4806</v>
      </c>
      <c r="J115" s="4"/>
      <c r="K115" s="4">
        <f t="shared" si="16"/>
        <v>10.243269</v>
      </c>
      <c r="L115" s="38">
        <f t="shared" si="18"/>
        <v>6.798</v>
      </c>
      <c r="M115" s="4">
        <v>3.75</v>
      </c>
      <c r="N115" s="4">
        <v>3</v>
      </c>
      <c r="O115" s="4">
        <v>4.8000000000000001E-2</v>
      </c>
      <c r="P115" s="4"/>
      <c r="Q115" s="4">
        <f t="shared" si="19"/>
        <v>20.738</v>
      </c>
      <c r="R115" s="4">
        <f t="shared" si="20"/>
        <v>3.4452690000000001</v>
      </c>
      <c r="S115" s="4">
        <f t="shared" si="21"/>
        <v>3.4452690000000001</v>
      </c>
      <c r="T115" s="4"/>
      <c r="U115" s="31"/>
    </row>
    <row r="116" spans="1:21" x14ac:dyDescent="0.15">
      <c r="A116" s="31" t="s">
        <v>480</v>
      </c>
      <c r="B116" s="27" t="s">
        <v>377</v>
      </c>
      <c r="C116" s="35">
        <f>+A251</f>
        <v>135</v>
      </c>
      <c r="D116" s="28">
        <f>SUM(D117:D251)</f>
        <v>1621</v>
      </c>
      <c r="E116" s="28">
        <f>SUM(E117:E251)</f>
        <v>28.704799999999999</v>
      </c>
      <c r="F116" s="28"/>
      <c r="G116" s="2">
        <f>H116+I116+J116</f>
        <v>434232.65</v>
      </c>
      <c r="H116" s="2">
        <f>SUM(H117:H251)</f>
        <v>320972.37</v>
      </c>
      <c r="I116" s="2">
        <f>SUM(I117:I251)</f>
        <v>102243.9</v>
      </c>
      <c r="J116" s="2">
        <f>SUM(J117:J251)</f>
        <v>11016.38</v>
      </c>
      <c r="K116" s="2">
        <f t="shared" ref="K116:K172" si="24">+L116+P116+R116</f>
        <v>1490.255795</v>
      </c>
      <c r="L116" s="2">
        <f>SUM(L117:L251)</f>
        <v>917.73</v>
      </c>
      <c r="M116" s="2">
        <f>SUM(M117:M251)</f>
        <v>506.25</v>
      </c>
      <c r="N116" s="2">
        <f>SUM(N117:N251)</f>
        <v>405</v>
      </c>
      <c r="O116" s="2">
        <f>SUM(O117:O251)</f>
        <v>6.48</v>
      </c>
      <c r="P116" s="2">
        <f>SUM(P117:P251)</f>
        <v>442.25599999999997</v>
      </c>
      <c r="Q116" s="2"/>
      <c r="R116" s="2">
        <f>SUM(R117:R251)</f>
        <v>130.26979499999999</v>
      </c>
      <c r="S116" s="2">
        <f>SUM(S117:S251)</f>
        <v>130.26979499999999</v>
      </c>
      <c r="T116" s="2">
        <f>SUM(T117:T251)</f>
        <v>0</v>
      </c>
      <c r="U116" s="31"/>
    </row>
    <row r="117" spans="1:21" x14ac:dyDescent="0.15">
      <c r="A117" s="31">
        <v>1</v>
      </c>
      <c r="B117" s="27" t="s">
        <v>79</v>
      </c>
      <c r="C117" s="1" t="s">
        <v>273</v>
      </c>
      <c r="D117" s="1">
        <v>12</v>
      </c>
      <c r="E117" s="35">
        <v>0.28079999999999999</v>
      </c>
      <c r="F117" s="1">
        <v>14.94</v>
      </c>
      <c r="G117" s="2">
        <v>7935.5</v>
      </c>
      <c r="H117" s="4">
        <v>4145</v>
      </c>
      <c r="I117" s="4">
        <v>3226.5</v>
      </c>
      <c r="J117" s="4">
        <v>564</v>
      </c>
      <c r="K117" s="4">
        <f t="shared" si="24"/>
        <v>9.1786499999999993</v>
      </c>
      <c r="L117" s="38">
        <f t="shared" ref="L117:L180" si="25">+M117+N117+O117</f>
        <v>6.798</v>
      </c>
      <c r="M117" s="4">
        <v>3.75</v>
      </c>
      <c r="N117" s="4">
        <v>3</v>
      </c>
      <c r="O117" s="4">
        <v>4.8000000000000001E-2</v>
      </c>
      <c r="P117" s="4"/>
      <c r="Q117" s="4">
        <f t="shared" ref="Q117:Q180" si="26">+L117+P117+F117</f>
        <v>21.738</v>
      </c>
      <c r="R117" s="4">
        <f t="shared" ref="R117:R180" si="27">+S117+T117</f>
        <v>2.3806500000000002</v>
      </c>
      <c r="S117" s="4">
        <f t="shared" ref="S117:S180" si="28">+G117*0.0003</f>
        <v>2.3806500000000002</v>
      </c>
      <c r="T117" s="4"/>
      <c r="U117" s="31"/>
    </row>
    <row r="118" spans="1:21" x14ac:dyDescent="0.15">
      <c r="A118" s="31">
        <v>2</v>
      </c>
      <c r="B118" s="27" t="s">
        <v>79</v>
      </c>
      <c r="C118" s="1" t="s">
        <v>252</v>
      </c>
      <c r="D118" s="1">
        <v>12</v>
      </c>
      <c r="E118" s="35">
        <v>0.23039999999999999</v>
      </c>
      <c r="F118" s="1">
        <v>13.11</v>
      </c>
      <c r="G118" s="2">
        <v>2082</v>
      </c>
      <c r="H118" s="4">
        <v>1927</v>
      </c>
      <c r="I118" s="4">
        <v>0</v>
      </c>
      <c r="J118" s="4">
        <v>155</v>
      </c>
      <c r="K118" s="4">
        <f t="shared" si="24"/>
        <v>7.5145999999999997</v>
      </c>
      <c r="L118" s="38">
        <f t="shared" si="25"/>
        <v>6.798</v>
      </c>
      <c r="M118" s="4">
        <v>3.75</v>
      </c>
      <c r="N118" s="4">
        <v>3</v>
      </c>
      <c r="O118" s="4">
        <v>4.8000000000000001E-2</v>
      </c>
      <c r="P118" s="4">
        <f t="shared" ref="P118:P125" si="29">20-F118-L118</f>
        <v>9.2000000000000498E-2</v>
      </c>
      <c r="Q118" s="4">
        <f t="shared" si="26"/>
        <v>20</v>
      </c>
      <c r="R118" s="4">
        <f t="shared" si="27"/>
        <v>0.62460000000000004</v>
      </c>
      <c r="S118" s="4">
        <f t="shared" si="28"/>
        <v>0.62460000000000004</v>
      </c>
      <c r="T118" s="4"/>
      <c r="U118" s="31"/>
    </row>
    <row r="119" spans="1:21" x14ac:dyDescent="0.15">
      <c r="A119" s="31">
        <v>3</v>
      </c>
      <c r="B119" s="27" t="s">
        <v>79</v>
      </c>
      <c r="C119" s="1" t="s">
        <v>317</v>
      </c>
      <c r="D119" s="1">
        <v>13</v>
      </c>
      <c r="E119" s="35">
        <v>0.2152</v>
      </c>
      <c r="F119" s="1">
        <v>16.12</v>
      </c>
      <c r="G119" s="2">
        <v>2477</v>
      </c>
      <c r="H119" s="4">
        <v>1964</v>
      </c>
      <c r="I119" s="4">
        <v>63</v>
      </c>
      <c r="J119" s="4">
        <v>450</v>
      </c>
      <c r="K119" s="4">
        <f t="shared" si="24"/>
        <v>7.5411000000000001</v>
      </c>
      <c r="L119" s="38">
        <f t="shared" si="25"/>
        <v>6.798</v>
      </c>
      <c r="M119" s="4">
        <v>3.75</v>
      </c>
      <c r="N119" s="4">
        <v>3</v>
      </c>
      <c r="O119" s="4">
        <v>4.8000000000000001E-2</v>
      </c>
      <c r="P119" s="4"/>
      <c r="Q119" s="4">
        <f t="shared" si="26"/>
        <v>22.917999999999999</v>
      </c>
      <c r="R119" s="4">
        <f t="shared" si="27"/>
        <v>0.74309999999999998</v>
      </c>
      <c r="S119" s="4">
        <f t="shared" si="28"/>
        <v>0.74309999999999998</v>
      </c>
      <c r="T119" s="4"/>
      <c r="U119" s="31"/>
    </row>
    <row r="120" spans="1:21" x14ac:dyDescent="0.15">
      <c r="A120" s="31">
        <v>4</v>
      </c>
      <c r="B120" s="27" t="s">
        <v>79</v>
      </c>
      <c r="C120" s="1" t="s">
        <v>260</v>
      </c>
      <c r="D120" s="1">
        <v>20</v>
      </c>
      <c r="E120" s="35">
        <v>0.29139999999999999</v>
      </c>
      <c r="F120" s="1">
        <v>13.55</v>
      </c>
      <c r="G120" s="2">
        <v>3351</v>
      </c>
      <c r="H120" s="4">
        <v>3225</v>
      </c>
      <c r="I120" s="4">
        <v>126</v>
      </c>
      <c r="J120" s="4">
        <v>0</v>
      </c>
      <c r="K120" s="4">
        <f t="shared" si="24"/>
        <v>7.8033000000000001</v>
      </c>
      <c r="L120" s="38">
        <f t="shared" si="25"/>
        <v>6.798</v>
      </c>
      <c r="M120" s="4">
        <v>3.75</v>
      </c>
      <c r="N120" s="4">
        <v>3</v>
      </c>
      <c r="O120" s="4">
        <v>4.8000000000000001E-2</v>
      </c>
      <c r="P120" s="4"/>
      <c r="Q120" s="4">
        <f t="shared" si="26"/>
        <v>20.347999999999999</v>
      </c>
      <c r="R120" s="4">
        <f t="shared" si="27"/>
        <v>1.0053000000000001</v>
      </c>
      <c r="S120" s="4">
        <f t="shared" si="28"/>
        <v>1.0053000000000001</v>
      </c>
      <c r="T120" s="4"/>
      <c r="U120" s="31"/>
    </row>
    <row r="121" spans="1:21" x14ac:dyDescent="0.15">
      <c r="A121" s="31">
        <v>5</v>
      </c>
      <c r="B121" s="27" t="s">
        <v>79</v>
      </c>
      <c r="C121" s="1" t="s">
        <v>25</v>
      </c>
      <c r="D121" s="1">
        <v>9</v>
      </c>
      <c r="E121" s="35">
        <v>0.13220000000000001</v>
      </c>
      <c r="F121" s="1">
        <v>8.82</v>
      </c>
      <c r="G121" s="2">
        <v>1400</v>
      </c>
      <c r="H121" s="4">
        <v>1400</v>
      </c>
      <c r="I121" s="4">
        <v>0</v>
      </c>
      <c r="J121" s="4">
        <v>0</v>
      </c>
      <c r="K121" s="4">
        <f t="shared" si="24"/>
        <v>11.6</v>
      </c>
      <c r="L121" s="38">
        <f t="shared" si="25"/>
        <v>6.798</v>
      </c>
      <c r="M121" s="4">
        <v>3.75</v>
      </c>
      <c r="N121" s="4">
        <v>3</v>
      </c>
      <c r="O121" s="4">
        <v>4.8000000000000001E-2</v>
      </c>
      <c r="P121" s="4">
        <f t="shared" si="29"/>
        <v>4.3819999999999997</v>
      </c>
      <c r="Q121" s="4">
        <f t="shared" si="26"/>
        <v>20</v>
      </c>
      <c r="R121" s="4">
        <f t="shared" si="27"/>
        <v>0.42</v>
      </c>
      <c r="S121" s="4">
        <f t="shared" si="28"/>
        <v>0.42</v>
      </c>
      <c r="T121" s="4"/>
      <c r="U121" s="31"/>
    </row>
    <row r="122" spans="1:21" x14ac:dyDescent="0.15">
      <c r="A122" s="31">
        <v>6</v>
      </c>
      <c r="B122" s="27" t="s">
        <v>79</v>
      </c>
      <c r="C122" s="1" t="s">
        <v>136</v>
      </c>
      <c r="D122" s="1">
        <v>10</v>
      </c>
      <c r="E122" s="35">
        <v>0.13469999999999999</v>
      </c>
      <c r="F122" s="1">
        <v>9.44</v>
      </c>
      <c r="G122" s="2">
        <v>1030</v>
      </c>
      <c r="H122" s="4">
        <v>1030</v>
      </c>
      <c r="I122" s="4">
        <v>0</v>
      </c>
      <c r="J122" s="4">
        <v>0</v>
      </c>
      <c r="K122" s="4">
        <f t="shared" si="24"/>
        <v>10.869</v>
      </c>
      <c r="L122" s="38">
        <f t="shared" si="25"/>
        <v>6.798</v>
      </c>
      <c r="M122" s="4">
        <v>3.75</v>
      </c>
      <c r="N122" s="4">
        <v>3</v>
      </c>
      <c r="O122" s="4">
        <v>4.8000000000000001E-2</v>
      </c>
      <c r="P122" s="4">
        <f t="shared" si="29"/>
        <v>3.762</v>
      </c>
      <c r="Q122" s="4">
        <f t="shared" si="26"/>
        <v>20</v>
      </c>
      <c r="R122" s="4">
        <f t="shared" si="27"/>
        <v>0.309</v>
      </c>
      <c r="S122" s="4">
        <f t="shared" si="28"/>
        <v>0.309</v>
      </c>
      <c r="T122" s="4"/>
      <c r="U122" s="31"/>
    </row>
    <row r="123" spans="1:21" x14ac:dyDescent="0.15">
      <c r="A123" s="31">
        <v>7</v>
      </c>
      <c r="B123" s="27" t="s">
        <v>79</v>
      </c>
      <c r="C123" s="1" t="s">
        <v>150</v>
      </c>
      <c r="D123" s="1">
        <v>8</v>
      </c>
      <c r="E123" s="35">
        <v>0.1242</v>
      </c>
      <c r="F123" s="1">
        <v>10.91</v>
      </c>
      <c r="G123" s="2">
        <v>939</v>
      </c>
      <c r="H123" s="4">
        <v>939</v>
      </c>
      <c r="I123" s="4">
        <v>0</v>
      </c>
      <c r="J123" s="4">
        <v>0</v>
      </c>
      <c r="K123" s="4">
        <f t="shared" si="24"/>
        <v>9.3717000000000006</v>
      </c>
      <c r="L123" s="38">
        <f t="shared" si="25"/>
        <v>6.798</v>
      </c>
      <c r="M123" s="4">
        <v>3.75</v>
      </c>
      <c r="N123" s="4">
        <v>3</v>
      </c>
      <c r="O123" s="4">
        <v>4.8000000000000001E-2</v>
      </c>
      <c r="P123" s="4">
        <f t="shared" si="29"/>
        <v>2.2919999999999998</v>
      </c>
      <c r="Q123" s="4">
        <f t="shared" si="26"/>
        <v>20</v>
      </c>
      <c r="R123" s="4">
        <f t="shared" si="27"/>
        <v>0.28170000000000001</v>
      </c>
      <c r="S123" s="4">
        <f t="shared" si="28"/>
        <v>0.28170000000000001</v>
      </c>
      <c r="T123" s="4"/>
      <c r="U123" s="31"/>
    </row>
    <row r="124" spans="1:21" x14ac:dyDescent="0.15">
      <c r="A124" s="31">
        <v>8</v>
      </c>
      <c r="B124" s="27" t="s">
        <v>79</v>
      </c>
      <c r="C124" s="1" t="s">
        <v>80</v>
      </c>
      <c r="D124" s="1">
        <v>7</v>
      </c>
      <c r="E124" s="35">
        <v>0.1308</v>
      </c>
      <c r="F124" s="1">
        <v>4.17</v>
      </c>
      <c r="G124" s="2">
        <v>1300</v>
      </c>
      <c r="H124" s="4">
        <v>1300</v>
      </c>
      <c r="I124" s="4">
        <v>0</v>
      </c>
      <c r="J124" s="4">
        <v>0</v>
      </c>
      <c r="K124" s="4">
        <f t="shared" si="24"/>
        <v>16.22</v>
      </c>
      <c r="L124" s="38">
        <f t="shared" si="25"/>
        <v>6.798</v>
      </c>
      <c r="M124" s="4">
        <v>3.75</v>
      </c>
      <c r="N124" s="4">
        <v>3</v>
      </c>
      <c r="O124" s="4">
        <v>4.8000000000000001E-2</v>
      </c>
      <c r="P124" s="4">
        <f t="shared" si="29"/>
        <v>9.032</v>
      </c>
      <c r="Q124" s="4">
        <f t="shared" si="26"/>
        <v>20</v>
      </c>
      <c r="R124" s="4">
        <f t="shared" si="27"/>
        <v>0.39</v>
      </c>
      <c r="S124" s="4">
        <f t="shared" si="28"/>
        <v>0.39</v>
      </c>
      <c r="T124" s="4"/>
      <c r="U124" s="31"/>
    </row>
    <row r="125" spans="1:21" x14ac:dyDescent="0.15">
      <c r="A125" s="31">
        <v>9</v>
      </c>
      <c r="B125" s="27" t="s">
        <v>79</v>
      </c>
      <c r="C125" s="1" t="s">
        <v>149</v>
      </c>
      <c r="D125" s="1">
        <v>17</v>
      </c>
      <c r="E125" s="35">
        <v>0.22950000000000001</v>
      </c>
      <c r="F125" s="1">
        <v>10.57</v>
      </c>
      <c r="G125" s="2">
        <v>1584</v>
      </c>
      <c r="H125" s="4">
        <v>1584</v>
      </c>
      <c r="I125" s="4">
        <v>0</v>
      </c>
      <c r="J125" s="4">
        <v>0</v>
      </c>
      <c r="K125" s="4">
        <f t="shared" si="24"/>
        <v>9.9052000000000007</v>
      </c>
      <c r="L125" s="38">
        <f t="shared" si="25"/>
        <v>6.798</v>
      </c>
      <c r="M125" s="4">
        <v>3.75</v>
      </c>
      <c r="N125" s="4">
        <v>3</v>
      </c>
      <c r="O125" s="4">
        <v>4.8000000000000001E-2</v>
      </c>
      <c r="P125" s="4">
        <f t="shared" si="29"/>
        <v>2.6320000000000001</v>
      </c>
      <c r="Q125" s="4">
        <f t="shared" si="26"/>
        <v>20</v>
      </c>
      <c r="R125" s="4">
        <f t="shared" si="27"/>
        <v>0.47520000000000001</v>
      </c>
      <c r="S125" s="4">
        <f t="shared" si="28"/>
        <v>0.47520000000000001</v>
      </c>
      <c r="T125" s="4"/>
      <c r="U125" s="31"/>
    </row>
    <row r="126" spans="1:21" x14ac:dyDescent="0.15">
      <c r="A126" s="31">
        <v>10</v>
      </c>
      <c r="B126" s="27" t="s">
        <v>79</v>
      </c>
      <c r="C126" s="1" t="s">
        <v>271</v>
      </c>
      <c r="D126" s="1">
        <v>16</v>
      </c>
      <c r="E126" s="35">
        <v>0.1976</v>
      </c>
      <c r="F126" s="1">
        <v>14.46</v>
      </c>
      <c r="G126" s="2">
        <v>1573</v>
      </c>
      <c r="H126" s="4">
        <v>1573</v>
      </c>
      <c r="I126" s="4">
        <v>0</v>
      </c>
      <c r="J126" s="4">
        <v>0</v>
      </c>
      <c r="K126" s="4">
        <f t="shared" si="24"/>
        <v>7.2698999999999998</v>
      </c>
      <c r="L126" s="38">
        <f t="shared" si="25"/>
        <v>6.798</v>
      </c>
      <c r="M126" s="4">
        <v>3.75</v>
      </c>
      <c r="N126" s="4">
        <v>3</v>
      </c>
      <c r="O126" s="4">
        <v>4.8000000000000001E-2</v>
      </c>
      <c r="P126" s="4"/>
      <c r="Q126" s="4">
        <f t="shared" si="26"/>
        <v>21.257999999999999</v>
      </c>
      <c r="R126" s="4">
        <f t="shared" si="27"/>
        <v>0.47189999999999999</v>
      </c>
      <c r="S126" s="4">
        <f t="shared" si="28"/>
        <v>0.47189999999999999</v>
      </c>
      <c r="T126" s="4"/>
      <c r="U126" s="31"/>
    </row>
    <row r="127" spans="1:21" x14ac:dyDescent="0.15">
      <c r="A127" s="31">
        <v>11</v>
      </c>
      <c r="B127" s="27" t="s">
        <v>79</v>
      </c>
      <c r="C127" s="1" t="s">
        <v>91</v>
      </c>
      <c r="D127" s="1">
        <v>13</v>
      </c>
      <c r="E127" s="35">
        <v>0.1573</v>
      </c>
      <c r="F127" s="1">
        <v>5.41</v>
      </c>
      <c r="G127" s="2">
        <v>1499</v>
      </c>
      <c r="H127" s="4">
        <v>1499</v>
      </c>
      <c r="I127" s="4">
        <v>0</v>
      </c>
      <c r="J127" s="4">
        <v>0</v>
      </c>
      <c r="K127" s="4">
        <f t="shared" si="24"/>
        <v>15.0397</v>
      </c>
      <c r="L127" s="38">
        <f t="shared" si="25"/>
        <v>6.798</v>
      </c>
      <c r="M127" s="4">
        <v>3.75</v>
      </c>
      <c r="N127" s="4">
        <v>3</v>
      </c>
      <c r="O127" s="4">
        <v>4.8000000000000001E-2</v>
      </c>
      <c r="P127" s="4">
        <f t="shared" ref="P127:P173" si="30">20-F127-L127</f>
        <v>7.7919999999999998</v>
      </c>
      <c r="Q127" s="4">
        <f t="shared" si="26"/>
        <v>20</v>
      </c>
      <c r="R127" s="4">
        <f t="shared" si="27"/>
        <v>0.44969999999999999</v>
      </c>
      <c r="S127" s="4">
        <f t="shared" si="28"/>
        <v>0.44969999999999999</v>
      </c>
      <c r="T127" s="4"/>
      <c r="U127" s="31"/>
    </row>
    <row r="128" spans="1:21" x14ac:dyDescent="0.15">
      <c r="A128" s="31">
        <v>12</v>
      </c>
      <c r="B128" s="27" t="s">
        <v>76</v>
      </c>
      <c r="C128" s="1" t="s">
        <v>117</v>
      </c>
      <c r="D128" s="47">
        <v>16</v>
      </c>
      <c r="E128" s="47">
        <v>0.31369999999999998</v>
      </c>
      <c r="F128" s="1">
        <v>8.0500000000000007</v>
      </c>
      <c r="G128" s="2">
        <v>4648</v>
      </c>
      <c r="H128" s="4">
        <v>2968</v>
      </c>
      <c r="I128" s="4">
        <v>1475</v>
      </c>
      <c r="J128" s="4">
        <v>205</v>
      </c>
      <c r="K128" s="4">
        <f t="shared" si="24"/>
        <v>13.3444</v>
      </c>
      <c r="L128" s="38">
        <f t="shared" si="25"/>
        <v>6.798</v>
      </c>
      <c r="M128" s="4">
        <v>3.75</v>
      </c>
      <c r="N128" s="4">
        <v>3</v>
      </c>
      <c r="O128" s="4">
        <v>4.8000000000000001E-2</v>
      </c>
      <c r="P128" s="4">
        <f t="shared" si="30"/>
        <v>5.1520000000000001</v>
      </c>
      <c r="Q128" s="4">
        <f t="shared" si="26"/>
        <v>20</v>
      </c>
      <c r="R128" s="4">
        <f t="shared" si="27"/>
        <v>1.3944000000000001</v>
      </c>
      <c r="S128" s="4">
        <f t="shared" si="28"/>
        <v>1.3944000000000001</v>
      </c>
      <c r="T128" s="4"/>
      <c r="U128" s="31"/>
    </row>
    <row r="129" spans="1:21" x14ac:dyDescent="0.15">
      <c r="A129" s="31">
        <v>13</v>
      </c>
      <c r="B129" s="27" t="s">
        <v>76</v>
      </c>
      <c r="C129" s="1" t="s">
        <v>148</v>
      </c>
      <c r="D129" s="47">
        <v>4</v>
      </c>
      <c r="E129" s="47">
        <v>6.0600000000000001E-2</v>
      </c>
      <c r="F129" s="1">
        <v>10.45</v>
      </c>
      <c r="G129" s="2">
        <v>399</v>
      </c>
      <c r="H129" s="4">
        <v>399</v>
      </c>
      <c r="I129" s="4">
        <v>0</v>
      </c>
      <c r="J129" s="4">
        <v>0</v>
      </c>
      <c r="K129" s="4">
        <f t="shared" si="24"/>
        <v>9.6697000000000006</v>
      </c>
      <c r="L129" s="38">
        <f t="shared" si="25"/>
        <v>6.798</v>
      </c>
      <c r="M129" s="4">
        <v>3.75</v>
      </c>
      <c r="N129" s="4">
        <v>3</v>
      </c>
      <c r="O129" s="4">
        <v>4.8000000000000001E-2</v>
      </c>
      <c r="P129" s="4">
        <f t="shared" si="30"/>
        <v>2.7519999999999998</v>
      </c>
      <c r="Q129" s="4">
        <f t="shared" si="26"/>
        <v>20</v>
      </c>
      <c r="R129" s="4">
        <f t="shared" si="27"/>
        <v>0.1197</v>
      </c>
      <c r="S129" s="4">
        <f t="shared" si="28"/>
        <v>0.1197</v>
      </c>
      <c r="T129" s="4"/>
      <c r="U129" s="31"/>
    </row>
    <row r="130" spans="1:21" x14ac:dyDescent="0.15">
      <c r="A130" s="31">
        <v>14</v>
      </c>
      <c r="B130" s="27" t="s">
        <v>76</v>
      </c>
      <c r="C130" s="1" t="s">
        <v>77</v>
      </c>
      <c r="D130" s="47">
        <v>10</v>
      </c>
      <c r="E130" s="47">
        <v>0.16239999999999999</v>
      </c>
      <c r="F130" s="1">
        <v>3.68</v>
      </c>
      <c r="G130" s="2">
        <v>1589</v>
      </c>
      <c r="H130" s="4">
        <v>1289</v>
      </c>
      <c r="I130" s="4">
        <v>45</v>
      </c>
      <c r="J130" s="4">
        <v>255</v>
      </c>
      <c r="K130" s="4">
        <f t="shared" si="24"/>
        <v>16.796700000000001</v>
      </c>
      <c r="L130" s="38">
        <f t="shared" si="25"/>
        <v>6.798</v>
      </c>
      <c r="M130" s="4">
        <v>3.75</v>
      </c>
      <c r="N130" s="4">
        <v>3</v>
      </c>
      <c r="O130" s="4">
        <v>4.8000000000000001E-2</v>
      </c>
      <c r="P130" s="4">
        <f t="shared" si="30"/>
        <v>9.5220000000000002</v>
      </c>
      <c r="Q130" s="4">
        <f t="shared" si="26"/>
        <v>20</v>
      </c>
      <c r="R130" s="4">
        <f t="shared" si="27"/>
        <v>0.47670000000000001</v>
      </c>
      <c r="S130" s="4">
        <f t="shared" si="28"/>
        <v>0.47670000000000001</v>
      </c>
      <c r="T130" s="4"/>
      <c r="U130" s="31"/>
    </row>
    <row r="131" spans="1:21" x14ac:dyDescent="0.15">
      <c r="A131" s="31">
        <v>15</v>
      </c>
      <c r="B131" s="27" t="s">
        <v>76</v>
      </c>
      <c r="C131" s="1" t="s">
        <v>314</v>
      </c>
      <c r="D131" s="47">
        <v>5</v>
      </c>
      <c r="E131" s="47">
        <v>0.17610000000000001</v>
      </c>
      <c r="F131" s="1">
        <v>15.53</v>
      </c>
      <c r="G131" s="2">
        <v>1491</v>
      </c>
      <c r="H131" s="4">
        <v>585</v>
      </c>
      <c r="I131" s="4">
        <v>906</v>
      </c>
      <c r="J131" s="4">
        <v>0</v>
      </c>
      <c r="K131" s="4">
        <f t="shared" si="24"/>
        <v>7.2453000000000003</v>
      </c>
      <c r="L131" s="38">
        <f t="shared" si="25"/>
        <v>6.798</v>
      </c>
      <c r="M131" s="4">
        <v>3.75</v>
      </c>
      <c r="N131" s="4">
        <v>3</v>
      </c>
      <c r="O131" s="4">
        <v>4.8000000000000001E-2</v>
      </c>
      <c r="P131" s="4"/>
      <c r="Q131" s="4">
        <f t="shared" si="26"/>
        <v>22.327999999999999</v>
      </c>
      <c r="R131" s="4">
        <f t="shared" si="27"/>
        <v>0.44729999999999998</v>
      </c>
      <c r="S131" s="4">
        <f t="shared" si="28"/>
        <v>0.44729999999999998</v>
      </c>
      <c r="T131" s="4"/>
      <c r="U131" s="31"/>
    </row>
    <row r="132" spans="1:21" x14ac:dyDescent="0.15">
      <c r="A132" s="31">
        <v>16</v>
      </c>
      <c r="B132" s="27" t="s">
        <v>76</v>
      </c>
      <c r="C132" s="1" t="s">
        <v>159</v>
      </c>
      <c r="D132" s="47">
        <v>10</v>
      </c>
      <c r="E132" s="47">
        <v>0.2</v>
      </c>
      <c r="F132" s="1">
        <v>11.93</v>
      </c>
      <c r="G132" s="2">
        <v>1459</v>
      </c>
      <c r="H132" s="4">
        <v>1437</v>
      </c>
      <c r="I132" s="4">
        <v>0</v>
      </c>
      <c r="J132" s="4">
        <v>22</v>
      </c>
      <c r="K132" s="4">
        <f t="shared" si="24"/>
        <v>8.5076999999999998</v>
      </c>
      <c r="L132" s="38">
        <f t="shared" si="25"/>
        <v>6.798</v>
      </c>
      <c r="M132" s="4">
        <v>3.75</v>
      </c>
      <c r="N132" s="4">
        <v>3</v>
      </c>
      <c r="O132" s="4">
        <v>4.8000000000000001E-2</v>
      </c>
      <c r="P132" s="4">
        <f t="shared" si="30"/>
        <v>1.272</v>
      </c>
      <c r="Q132" s="4">
        <f t="shared" si="26"/>
        <v>20</v>
      </c>
      <c r="R132" s="4">
        <f t="shared" si="27"/>
        <v>0.43769999999999998</v>
      </c>
      <c r="S132" s="4">
        <f t="shared" si="28"/>
        <v>0.43769999999999998</v>
      </c>
      <c r="T132" s="4"/>
      <c r="U132" s="31"/>
    </row>
    <row r="133" spans="1:21" x14ac:dyDescent="0.15">
      <c r="A133" s="31">
        <v>17</v>
      </c>
      <c r="B133" s="27" t="s">
        <v>76</v>
      </c>
      <c r="C133" s="1" t="s">
        <v>146</v>
      </c>
      <c r="D133" s="47">
        <v>5</v>
      </c>
      <c r="E133" s="47">
        <v>0.35170000000000001</v>
      </c>
      <c r="F133" s="1">
        <v>10.3</v>
      </c>
      <c r="G133" s="2">
        <v>4707</v>
      </c>
      <c r="H133" s="4">
        <v>2066</v>
      </c>
      <c r="I133" s="4">
        <v>2631</v>
      </c>
      <c r="J133" s="4">
        <v>10</v>
      </c>
      <c r="K133" s="4">
        <f t="shared" si="24"/>
        <v>11.1121</v>
      </c>
      <c r="L133" s="38">
        <f t="shared" si="25"/>
        <v>6.798</v>
      </c>
      <c r="M133" s="4">
        <v>3.75</v>
      </c>
      <c r="N133" s="4">
        <v>3</v>
      </c>
      <c r="O133" s="4">
        <v>4.8000000000000001E-2</v>
      </c>
      <c r="P133" s="4">
        <f t="shared" si="30"/>
        <v>2.9020000000000001</v>
      </c>
      <c r="Q133" s="4">
        <f t="shared" si="26"/>
        <v>20</v>
      </c>
      <c r="R133" s="4">
        <f t="shared" si="27"/>
        <v>1.4120999999999999</v>
      </c>
      <c r="S133" s="4">
        <f t="shared" si="28"/>
        <v>1.4120999999999999</v>
      </c>
      <c r="T133" s="4"/>
      <c r="U133" s="31"/>
    </row>
    <row r="134" spans="1:21" x14ac:dyDescent="0.15">
      <c r="A134" s="31">
        <v>18</v>
      </c>
      <c r="B134" s="27" t="s">
        <v>76</v>
      </c>
      <c r="C134" s="1" t="s">
        <v>109</v>
      </c>
      <c r="D134" s="47">
        <v>6</v>
      </c>
      <c r="E134" s="47">
        <v>0.26100000000000001</v>
      </c>
      <c r="F134" s="1">
        <v>7.27</v>
      </c>
      <c r="G134" s="2">
        <v>2643</v>
      </c>
      <c r="H134" s="4">
        <v>2563</v>
      </c>
      <c r="I134" s="4">
        <v>0</v>
      </c>
      <c r="J134" s="4">
        <v>80</v>
      </c>
      <c r="K134" s="4">
        <f t="shared" si="24"/>
        <v>13.5229</v>
      </c>
      <c r="L134" s="38">
        <f t="shared" si="25"/>
        <v>6.798</v>
      </c>
      <c r="M134" s="4">
        <v>3.75</v>
      </c>
      <c r="N134" s="4">
        <v>3</v>
      </c>
      <c r="O134" s="4">
        <v>4.8000000000000001E-2</v>
      </c>
      <c r="P134" s="4">
        <f t="shared" si="30"/>
        <v>5.9320000000000004</v>
      </c>
      <c r="Q134" s="4">
        <f t="shared" si="26"/>
        <v>20</v>
      </c>
      <c r="R134" s="4">
        <f t="shared" si="27"/>
        <v>0.79290000000000005</v>
      </c>
      <c r="S134" s="4">
        <f t="shared" si="28"/>
        <v>0.79290000000000005</v>
      </c>
      <c r="T134" s="4"/>
      <c r="U134" s="31"/>
    </row>
    <row r="135" spans="1:21" x14ac:dyDescent="0.15">
      <c r="A135" s="31">
        <v>19</v>
      </c>
      <c r="B135" s="27" t="s">
        <v>76</v>
      </c>
      <c r="C135" s="1" t="s">
        <v>114</v>
      </c>
      <c r="D135" s="47">
        <v>15</v>
      </c>
      <c r="E135" s="47">
        <v>0.47460000000000002</v>
      </c>
      <c r="F135" s="1">
        <v>7.61</v>
      </c>
      <c r="G135" s="2">
        <v>5197</v>
      </c>
      <c r="H135" s="4">
        <v>3244</v>
      </c>
      <c r="I135" s="4">
        <v>1703</v>
      </c>
      <c r="J135" s="4">
        <v>250</v>
      </c>
      <c r="K135" s="4">
        <f t="shared" si="24"/>
        <v>13.9491</v>
      </c>
      <c r="L135" s="38">
        <f t="shared" si="25"/>
        <v>6.798</v>
      </c>
      <c r="M135" s="4">
        <v>3.75</v>
      </c>
      <c r="N135" s="4">
        <v>3</v>
      </c>
      <c r="O135" s="4">
        <v>4.8000000000000001E-2</v>
      </c>
      <c r="P135" s="4">
        <f t="shared" si="30"/>
        <v>5.5919999999999996</v>
      </c>
      <c r="Q135" s="4">
        <f t="shared" si="26"/>
        <v>20</v>
      </c>
      <c r="R135" s="4">
        <f t="shared" si="27"/>
        <v>1.5590999999999999</v>
      </c>
      <c r="S135" s="4">
        <f t="shared" si="28"/>
        <v>1.5590999999999999</v>
      </c>
      <c r="T135" s="4"/>
      <c r="U135" s="31"/>
    </row>
    <row r="136" spans="1:21" x14ac:dyDescent="0.15">
      <c r="A136" s="31">
        <v>20</v>
      </c>
      <c r="B136" s="27" t="s">
        <v>127</v>
      </c>
      <c r="C136" s="1" t="s">
        <v>355</v>
      </c>
      <c r="D136" s="1">
        <v>17</v>
      </c>
      <c r="E136" s="1">
        <v>0.21199999999999999</v>
      </c>
      <c r="F136" s="1">
        <v>18.63</v>
      </c>
      <c r="G136" s="2">
        <v>1560</v>
      </c>
      <c r="H136" s="4">
        <v>1560</v>
      </c>
      <c r="I136" s="4">
        <v>0</v>
      </c>
      <c r="J136" s="4">
        <v>0</v>
      </c>
      <c r="K136" s="4">
        <f t="shared" si="24"/>
        <v>7.266</v>
      </c>
      <c r="L136" s="38">
        <f t="shared" si="25"/>
        <v>6.798</v>
      </c>
      <c r="M136" s="4">
        <v>3.75</v>
      </c>
      <c r="N136" s="4">
        <v>3</v>
      </c>
      <c r="O136" s="4">
        <v>4.8000000000000001E-2</v>
      </c>
      <c r="P136" s="4"/>
      <c r="Q136" s="4">
        <f t="shared" si="26"/>
        <v>25.428000000000001</v>
      </c>
      <c r="R136" s="4">
        <f t="shared" si="27"/>
        <v>0.46800000000000003</v>
      </c>
      <c r="S136" s="4">
        <f t="shared" si="28"/>
        <v>0.46800000000000003</v>
      </c>
      <c r="T136" s="4"/>
      <c r="U136" s="31"/>
    </row>
    <row r="137" spans="1:21" x14ac:dyDescent="0.15">
      <c r="A137" s="31">
        <v>21</v>
      </c>
      <c r="B137" s="27" t="s">
        <v>127</v>
      </c>
      <c r="C137" s="1" t="s">
        <v>263</v>
      </c>
      <c r="D137" s="1">
        <v>12</v>
      </c>
      <c r="E137" s="1">
        <v>0.19900000000000001</v>
      </c>
      <c r="F137" s="1">
        <v>13.78</v>
      </c>
      <c r="G137" s="2">
        <v>1600</v>
      </c>
      <c r="H137" s="4">
        <v>1600</v>
      </c>
      <c r="I137" s="4">
        <v>0</v>
      </c>
      <c r="J137" s="4">
        <v>0</v>
      </c>
      <c r="K137" s="4">
        <f t="shared" si="24"/>
        <v>7.2779999999999996</v>
      </c>
      <c r="L137" s="38">
        <f t="shared" si="25"/>
        <v>6.798</v>
      </c>
      <c r="M137" s="4">
        <v>3.75</v>
      </c>
      <c r="N137" s="4">
        <v>3</v>
      </c>
      <c r="O137" s="4">
        <v>4.8000000000000001E-2</v>
      </c>
      <c r="P137" s="4"/>
      <c r="Q137" s="4">
        <f t="shared" si="26"/>
        <v>20.577999999999999</v>
      </c>
      <c r="R137" s="4">
        <f t="shared" si="27"/>
        <v>0.48</v>
      </c>
      <c r="S137" s="4">
        <f t="shared" si="28"/>
        <v>0.48</v>
      </c>
      <c r="T137" s="4"/>
      <c r="U137" s="31"/>
    </row>
    <row r="138" spans="1:21" x14ac:dyDescent="0.15">
      <c r="A138" s="31">
        <v>22</v>
      </c>
      <c r="B138" s="27" t="s">
        <v>127</v>
      </c>
      <c r="C138" s="1" t="s">
        <v>313</v>
      </c>
      <c r="D138" s="1">
        <v>15</v>
      </c>
      <c r="E138" s="1">
        <v>0.22600000000000001</v>
      </c>
      <c r="F138" s="1">
        <v>15.46</v>
      </c>
      <c r="G138" s="2">
        <v>1260</v>
      </c>
      <c r="H138" s="4">
        <v>1260</v>
      </c>
      <c r="I138" s="4">
        <v>0</v>
      </c>
      <c r="J138" s="4">
        <v>0</v>
      </c>
      <c r="K138" s="4">
        <f t="shared" si="24"/>
        <v>7.1760000000000002</v>
      </c>
      <c r="L138" s="38">
        <f t="shared" si="25"/>
        <v>6.798</v>
      </c>
      <c r="M138" s="4">
        <v>3.75</v>
      </c>
      <c r="N138" s="4">
        <v>3</v>
      </c>
      <c r="O138" s="4">
        <v>4.8000000000000001E-2</v>
      </c>
      <c r="P138" s="4"/>
      <c r="Q138" s="4">
        <f t="shared" si="26"/>
        <v>22.257999999999999</v>
      </c>
      <c r="R138" s="4">
        <f t="shared" si="27"/>
        <v>0.378</v>
      </c>
      <c r="S138" s="4">
        <f t="shared" si="28"/>
        <v>0.378</v>
      </c>
      <c r="T138" s="4"/>
      <c r="U138" s="31"/>
    </row>
    <row r="139" spans="1:21" x14ac:dyDescent="0.15">
      <c r="A139" s="31">
        <v>23</v>
      </c>
      <c r="B139" s="27" t="s">
        <v>127</v>
      </c>
      <c r="C139" s="1" t="s">
        <v>323</v>
      </c>
      <c r="D139" s="1">
        <v>12</v>
      </c>
      <c r="E139" s="1">
        <v>0.246</v>
      </c>
      <c r="F139" s="1">
        <v>17.899999999999999</v>
      </c>
      <c r="G139" s="2">
        <v>1140</v>
      </c>
      <c r="H139" s="4">
        <v>1140</v>
      </c>
      <c r="I139" s="4">
        <v>0</v>
      </c>
      <c r="J139" s="4">
        <v>0</v>
      </c>
      <c r="K139" s="4">
        <f t="shared" si="24"/>
        <v>7.14</v>
      </c>
      <c r="L139" s="38">
        <f t="shared" si="25"/>
        <v>6.798</v>
      </c>
      <c r="M139" s="4">
        <v>3.75</v>
      </c>
      <c r="N139" s="4">
        <v>3</v>
      </c>
      <c r="O139" s="4">
        <v>4.8000000000000001E-2</v>
      </c>
      <c r="P139" s="4"/>
      <c r="Q139" s="4">
        <f t="shared" si="26"/>
        <v>24.698</v>
      </c>
      <c r="R139" s="4">
        <f t="shared" si="27"/>
        <v>0.34200000000000003</v>
      </c>
      <c r="S139" s="4">
        <f t="shared" si="28"/>
        <v>0.34200000000000003</v>
      </c>
      <c r="T139" s="4"/>
      <c r="U139" s="31"/>
    </row>
    <row r="140" spans="1:21" x14ac:dyDescent="0.15">
      <c r="A140" s="31">
        <v>24</v>
      </c>
      <c r="B140" s="27" t="s">
        <v>127</v>
      </c>
      <c r="C140" s="1" t="s">
        <v>268</v>
      </c>
      <c r="D140" s="1">
        <v>18</v>
      </c>
      <c r="E140" s="1">
        <v>0.247</v>
      </c>
      <c r="F140" s="1">
        <v>13.97</v>
      </c>
      <c r="G140" s="2">
        <v>1550</v>
      </c>
      <c r="H140" s="4">
        <v>1550</v>
      </c>
      <c r="I140" s="4">
        <v>0</v>
      </c>
      <c r="J140" s="4">
        <v>0</v>
      </c>
      <c r="K140" s="4">
        <f t="shared" si="24"/>
        <v>7.2629999999999999</v>
      </c>
      <c r="L140" s="38">
        <f t="shared" si="25"/>
        <v>6.798</v>
      </c>
      <c r="M140" s="4">
        <v>3.75</v>
      </c>
      <c r="N140" s="4">
        <v>3</v>
      </c>
      <c r="O140" s="4">
        <v>4.8000000000000001E-2</v>
      </c>
      <c r="P140" s="4"/>
      <c r="Q140" s="4">
        <f t="shared" si="26"/>
        <v>20.768000000000001</v>
      </c>
      <c r="R140" s="4">
        <f t="shared" si="27"/>
        <v>0.46500000000000002</v>
      </c>
      <c r="S140" s="4">
        <f t="shared" si="28"/>
        <v>0.46500000000000002</v>
      </c>
      <c r="T140" s="4"/>
      <c r="U140" s="31"/>
    </row>
    <row r="141" spans="1:21" x14ac:dyDescent="0.15">
      <c r="A141" s="31">
        <v>25</v>
      </c>
      <c r="B141" s="27" t="s">
        <v>127</v>
      </c>
      <c r="C141" s="1" t="s">
        <v>165</v>
      </c>
      <c r="D141" s="1">
        <v>18</v>
      </c>
      <c r="E141" s="1">
        <v>0.247</v>
      </c>
      <c r="F141" s="1">
        <v>12.67</v>
      </c>
      <c r="G141" s="2">
        <v>1930</v>
      </c>
      <c r="H141" s="4">
        <v>1930</v>
      </c>
      <c r="I141" s="4">
        <v>0</v>
      </c>
      <c r="J141" s="4">
        <v>0</v>
      </c>
      <c r="K141" s="4">
        <f t="shared" si="24"/>
        <v>7.9089999999999998</v>
      </c>
      <c r="L141" s="38">
        <f t="shared" si="25"/>
        <v>6.798</v>
      </c>
      <c r="M141" s="4">
        <v>3.75</v>
      </c>
      <c r="N141" s="4">
        <v>3</v>
      </c>
      <c r="O141" s="4">
        <v>4.8000000000000001E-2</v>
      </c>
      <c r="P141" s="4">
        <f t="shared" si="30"/>
        <v>0.53200000000000003</v>
      </c>
      <c r="Q141" s="4">
        <f t="shared" si="26"/>
        <v>20</v>
      </c>
      <c r="R141" s="4">
        <f t="shared" si="27"/>
        <v>0.57899999999999996</v>
      </c>
      <c r="S141" s="4">
        <f t="shared" si="28"/>
        <v>0.57899999999999996</v>
      </c>
      <c r="T141" s="4"/>
      <c r="U141" s="31"/>
    </row>
    <row r="142" spans="1:21" x14ac:dyDescent="0.15">
      <c r="A142" s="31">
        <v>26</v>
      </c>
      <c r="B142" s="27" t="s">
        <v>127</v>
      </c>
      <c r="C142" s="1" t="s">
        <v>312</v>
      </c>
      <c r="D142" s="1">
        <v>20</v>
      </c>
      <c r="E142" s="1">
        <v>0.20399999999999999</v>
      </c>
      <c r="F142" s="1">
        <v>15.25</v>
      </c>
      <c r="G142" s="2">
        <v>1510</v>
      </c>
      <c r="H142" s="4">
        <v>1510</v>
      </c>
      <c r="I142" s="4">
        <v>0</v>
      </c>
      <c r="J142" s="4">
        <v>0</v>
      </c>
      <c r="K142" s="4">
        <f t="shared" si="24"/>
        <v>7.2510000000000003</v>
      </c>
      <c r="L142" s="38">
        <f t="shared" si="25"/>
        <v>6.798</v>
      </c>
      <c r="M142" s="4">
        <v>3.75</v>
      </c>
      <c r="N142" s="4">
        <v>3</v>
      </c>
      <c r="O142" s="4">
        <v>4.8000000000000001E-2</v>
      </c>
      <c r="P142" s="4"/>
      <c r="Q142" s="4">
        <f t="shared" si="26"/>
        <v>22.047999999999998</v>
      </c>
      <c r="R142" s="4">
        <f t="shared" si="27"/>
        <v>0.45300000000000001</v>
      </c>
      <c r="S142" s="4">
        <f t="shared" si="28"/>
        <v>0.45300000000000001</v>
      </c>
      <c r="T142" s="4"/>
      <c r="U142" s="31"/>
    </row>
    <row r="143" spans="1:21" x14ac:dyDescent="0.15">
      <c r="A143" s="31">
        <v>27</v>
      </c>
      <c r="B143" s="27" t="s">
        <v>127</v>
      </c>
      <c r="C143" s="1" t="s">
        <v>128</v>
      </c>
      <c r="D143" s="1">
        <v>13</v>
      </c>
      <c r="E143" s="1">
        <v>0.15</v>
      </c>
      <c r="F143" s="1">
        <v>8.8699999999999992</v>
      </c>
      <c r="G143" s="2">
        <v>1070</v>
      </c>
      <c r="H143" s="4">
        <v>1070</v>
      </c>
      <c r="I143" s="4">
        <v>0</v>
      </c>
      <c r="J143" s="4">
        <v>0</v>
      </c>
      <c r="K143" s="4">
        <f t="shared" si="24"/>
        <v>11.451000000000001</v>
      </c>
      <c r="L143" s="38">
        <f t="shared" si="25"/>
        <v>6.798</v>
      </c>
      <c r="M143" s="4">
        <v>3.75</v>
      </c>
      <c r="N143" s="4">
        <v>3</v>
      </c>
      <c r="O143" s="4">
        <v>4.8000000000000001E-2</v>
      </c>
      <c r="P143" s="4">
        <f t="shared" si="30"/>
        <v>4.3319999999999999</v>
      </c>
      <c r="Q143" s="4">
        <f t="shared" si="26"/>
        <v>20</v>
      </c>
      <c r="R143" s="4">
        <f t="shared" si="27"/>
        <v>0.32100000000000001</v>
      </c>
      <c r="S143" s="4">
        <f t="shared" si="28"/>
        <v>0.32100000000000001</v>
      </c>
      <c r="T143" s="4"/>
      <c r="U143" s="31"/>
    </row>
    <row r="144" spans="1:21" x14ac:dyDescent="0.15">
      <c r="A144" s="31">
        <v>28</v>
      </c>
      <c r="B144" s="27" t="s">
        <v>127</v>
      </c>
      <c r="C144" s="1" t="s">
        <v>144</v>
      </c>
      <c r="D144" s="1">
        <v>10</v>
      </c>
      <c r="E144" s="1">
        <v>0.17</v>
      </c>
      <c r="F144" s="1">
        <v>10.06</v>
      </c>
      <c r="G144" s="2">
        <v>1390</v>
      </c>
      <c r="H144" s="4">
        <v>1390</v>
      </c>
      <c r="I144" s="4">
        <v>0</v>
      </c>
      <c r="J144" s="4">
        <v>0</v>
      </c>
      <c r="K144" s="4">
        <f t="shared" si="24"/>
        <v>10.356999999999999</v>
      </c>
      <c r="L144" s="38">
        <f t="shared" si="25"/>
        <v>6.798</v>
      </c>
      <c r="M144" s="4">
        <v>3.75</v>
      </c>
      <c r="N144" s="4">
        <v>3</v>
      </c>
      <c r="O144" s="4">
        <v>4.8000000000000001E-2</v>
      </c>
      <c r="P144" s="4">
        <f t="shared" si="30"/>
        <v>3.1419999999999999</v>
      </c>
      <c r="Q144" s="4">
        <f t="shared" si="26"/>
        <v>20</v>
      </c>
      <c r="R144" s="4">
        <f t="shared" si="27"/>
        <v>0.41699999999999998</v>
      </c>
      <c r="S144" s="4">
        <f t="shared" si="28"/>
        <v>0.41699999999999998</v>
      </c>
      <c r="T144" s="4"/>
      <c r="U144" s="31"/>
    </row>
    <row r="145" spans="1:21" x14ac:dyDescent="0.15">
      <c r="A145" s="31">
        <v>29</v>
      </c>
      <c r="B145" s="27" t="s">
        <v>127</v>
      </c>
      <c r="C145" s="1" t="s">
        <v>270</v>
      </c>
      <c r="D145" s="1">
        <v>21</v>
      </c>
      <c r="E145" s="1">
        <v>0.27</v>
      </c>
      <c r="F145" s="1">
        <v>14.36</v>
      </c>
      <c r="G145" s="2">
        <v>5607</v>
      </c>
      <c r="H145" s="4">
        <v>1930</v>
      </c>
      <c r="I145" s="4">
        <v>3228</v>
      </c>
      <c r="J145" s="4">
        <v>449</v>
      </c>
      <c r="K145" s="4">
        <f t="shared" si="24"/>
        <v>8.4801000000000002</v>
      </c>
      <c r="L145" s="38">
        <f t="shared" si="25"/>
        <v>6.798</v>
      </c>
      <c r="M145" s="4">
        <v>3.75</v>
      </c>
      <c r="N145" s="4">
        <v>3</v>
      </c>
      <c r="O145" s="4">
        <v>4.8000000000000001E-2</v>
      </c>
      <c r="P145" s="4"/>
      <c r="Q145" s="4">
        <f t="shared" si="26"/>
        <v>21.158000000000001</v>
      </c>
      <c r="R145" s="4">
        <f t="shared" si="27"/>
        <v>1.6820999999999999</v>
      </c>
      <c r="S145" s="4">
        <f t="shared" si="28"/>
        <v>1.6820999999999999</v>
      </c>
      <c r="T145" s="4"/>
      <c r="U145" s="31"/>
    </row>
    <row r="146" spans="1:21" x14ac:dyDescent="0.15">
      <c r="A146" s="31">
        <v>30</v>
      </c>
      <c r="B146" s="27" t="s">
        <v>127</v>
      </c>
      <c r="C146" s="1" t="s">
        <v>350</v>
      </c>
      <c r="D146" s="1">
        <v>17</v>
      </c>
      <c r="E146" s="1">
        <v>0.19600000000000001</v>
      </c>
      <c r="F146" s="1">
        <v>18.07</v>
      </c>
      <c r="G146" s="2">
        <v>1619</v>
      </c>
      <c r="H146" s="4">
        <v>1460</v>
      </c>
      <c r="I146" s="4">
        <v>0</v>
      </c>
      <c r="J146" s="4">
        <v>159</v>
      </c>
      <c r="K146" s="4">
        <f t="shared" si="24"/>
        <v>7.2836999999999996</v>
      </c>
      <c r="L146" s="38">
        <f t="shared" si="25"/>
        <v>6.798</v>
      </c>
      <c r="M146" s="4">
        <v>3.75</v>
      </c>
      <c r="N146" s="4">
        <v>3</v>
      </c>
      <c r="O146" s="4">
        <v>4.8000000000000001E-2</v>
      </c>
      <c r="P146" s="4"/>
      <c r="Q146" s="4">
        <f t="shared" si="26"/>
        <v>24.867999999999999</v>
      </c>
      <c r="R146" s="4">
        <f t="shared" si="27"/>
        <v>0.48570000000000002</v>
      </c>
      <c r="S146" s="4">
        <f t="shared" si="28"/>
        <v>0.48570000000000002</v>
      </c>
      <c r="T146" s="4"/>
      <c r="U146" s="31"/>
    </row>
    <row r="147" spans="1:21" x14ac:dyDescent="0.15">
      <c r="A147" s="31">
        <v>31</v>
      </c>
      <c r="B147" s="27" t="s">
        <v>127</v>
      </c>
      <c r="C147" s="1" t="s">
        <v>178</v>
      </c>
      <c r="D147" s="1">
        <v>13</v>
      </c>
      <c r="E147" s="1">
        <v>0.20300000000000001</v>
      </c>
      <c r="F147" s="1">
        <v>18.55</v>
      </c>
      <c r="G147" s="2">
        <v>1810</v>
      </c>
      <c r="H147" s="4">
        <v>1810</v>
      </c>
      <c r="I147" s="4">
        <v>0</v>
      </c>
      <c r="J147" s="4">
        <v>0</v>
      </c>
      <c r="K147" s="4">
        <f t="shared" si="24"/>
        <v>7.3410000000000002</v>
      </c>
      <c r="L147" s="38">
        <f t="shared" si="25"/>
        <v>6.798</v>
      </c>
      <c r="M147" s="4">
        <v>3.75</v>
      </c>
      <c r="N147" s="4">
        <v>3</v>
      </c>
      <c r="O147" s="4">
        <v>4.8000000000000001E-2</v>
      </c>
      <c r="P147" s="4"/>
      <c r="Q147" s="4">
        <f t="shared" si="26"/>
        <v>25.347999999999999</v>
      </c>
      <c r="R147" s="4">
        <f t="shared" si="27"/>
        <v>0.54300000000000004</v>
      </c>
      <c r="S147" s="4">
        <f t="shared" si="28"/>
        <v>0.54300000000000004</v>
      </c>
      <c r="T147" s="4"/>
      <c r="U147" s="31"/>
    </row>
    <row r="148" spans="1:21" x14ac:dyDescent="0.15">
      <c r="A148" s="31">
        <v>32</v>
      </c>
      <c r="B148" s="27" t="s">
        <v>127</v>
      </c>
      <c r="C148" s="1" t="s">
        <v>132</v>
      </c>
      <c r="D148" s="1">
        <v>15</v>
      </c>
      <c r="E148" s="1">
        <v>0.17100000000000001</v>
      </c>
      <c r="F148" s="1">
        <v>9.11</v>
      </c>
      <c r="G148" s="2">
        <v>1360</v>
      </c>
      <c r="H148" s="4">
        <v>1360</v>
      </c>
      <c r="I148" s="4">
        <v>0</v>
      </c>
      <c r="J148" s="4">
        <v>0</v>
      </c>
      <c r="K148" s="4">
        <f t="shared" si="24"/>
        <v>11.298</v>
      </c>
      <c r="L148" s="38">
        <f t="shared" si="25"/>
        <v>6.798</v>
      </c>
      <c r="M148" s="4">
        <v>3.75</v>
      </c>
      <c r="N148" s="4">
        <v>3</v>
      </c>
      <c r="O148" s="4">
        <v>4.8000000000000001E-2</v>
      </c>
      <c r="P148" s="4">
        <f t="shared" si="30"/>
        <v>4.0919999999999996</v>
      </c>
      <c r="Q148" s="4">
        <f t="shared" si="26"/>
        <v>20</v>
      </c>
      <c r="R148" s="4">
        <f t="shared" si="27"/>
        <v>0.40799999999999997</v>
      </c>
      <c r="S148" s="4">
        <f t="shared" si="28"/>
        <v>0.40799999999999997</v>
      </c>
      <c r="T148" s="4"/>
      <c r="U148" s="31"/>
    </row>
    <row r="149" spans="1:21" x14ac:dyDescent="0.15">
      <c r="A149" s="31">
        <v>33</v>
      </c>
      <c r="B149" s="27" t="s">
        <v>127</v>
      </c>
      <c r="C149" s="1" t="s">
        <v>152</v>
      </c>
      <c r="D149" s="1">
        <v>12</v>
      </c>
      <c r="E149" s="1">
        <v>0.13100000000000001</v>
      </c>
      <c r="F149" s="1">
        <v>11.25</v>
      </c>
      <c r="G149" s="2">
        <v>2120.5</v>
      </c>
      <c r="H149" s="4">
        <v>1600</v>
      </c>
      <c r="I149" s="4">
        <v>520.5</v>
      </c>
      <c r="J149" s="4">
        <v>0</v>
      </c>
      <c r="K149" s="4">
        <f t="shared" si="24"/>
        <v>9.3861500000000007</v>
      </c>
      <c r="L149" s="38">
        <f t="shared" si="25"/>
        <v>6.798</v>
      </c>
      <c r="M149" s="4">
        <v>3.75</v>
      </c>
      <c r="N149" s="4">
        <v>3</v>
      </c>
      <c r="O149" s="4">
        <v>4.8000000000000001E-2</v>
      </c>
      <c r="P149" s="4">
        <f t="shared" si="30"/>
        <v>1.952</v>
      </c>
      <c r="Q149" s="4">
        <f t="shared" si="26"/>
        <v>20</v>
      </c>
      <c r="R149" s="4">
        <f t="shared" si="27"/>
        <v>0.63614999999999999</v>
      </c>
      <c r="S149" s="4">
        <f t="shared" si="28"/>
        <v>0.63614999999999999</v>
      </c>
      <c r="T149" s="4"/>
      <c r="U149" s="31"/>
    </row>
    <row r="150" spans="1:21" x14ac:dyDescent="0.15">
      <c r="A150" s="31">
        <v>34</v>
      </c>
      <c r="B150" s="27" t="s">
        <v>71</v>
      </c>
      <c r="C150" s="1" t="s">
        <v>90</v>
      </c>
      <c r="D150" s="1">
        <v>17</v>
      </c>
      <c r="E150" s="1">
        <v>0.2432</v>
      </c>
      <c r="F150" s="1">
        <v>5.38</v>
      </c>
      <c r="G150" s="2">
        <v>5786.55</v>
      </c>
      <c r="H150" s="4">
        <v>5351.25</v>
      </c>
      <c r="I150" s="4">
        <v>414</v>
      </c>
      <c r="J150" s="4">
        <v>21.3</v>
      </c>
      <c r="K150" s="4">
        <f t="shared" si="24"/>
        <v>16.355965000000001</v>
      </c>
      <c r="L150" s="38">
        <f t="shared" si="25"/>
        <v>6.798</v>
      </c>
      <c r="M150" s="4">
        <v>3.75</v>
      </c>
      <c r="N150" s="4">
        <v>3</v>
      </c>
      <c r="O150" s="4">
        <v>4.8000000000000001E-2</v>
      </c>
      <c r="P150" s="4">
        <f t="shared" si="30"/>
        <v>7.8220000000000001</v>
      </c>
      <c r="Q150" s="4">
        <f t="shared" si="26"/>
        <v>20</v>
      </c>
      <c r="R150" s="4">
        <f t="shared" si="27"/>
        <v>1.735965</v>
      </c>
      <c r="S150" s="4">
        <f t="shared" si="28"/>
        <v>1.735965</v>
      </c>
      <c r="T150" s="4"/>
      <c r="U150" s="31"/>
    </row>
    <row r="151" spans="1:21" x14ac:dyDescent="0.15">
      <c r="A151" s="31">
        <v>35</v>
      </c>
      <c r="B151" s="27" t="s">
        <v>71</v>
      </c>
      <c r="C151" s="1" t="s">
        <v>138</v>
      </c>
      <c r="D151" s="1">
        <v>18</v>
      </c>
      <c r="E151" s="1">
        <v>0.23019999999999999</v>
      </c>
      <c r="F151" s="1">
        <v>9.52</v>
      </c>
      <c r="G151" s="2">
        <v>5399.7</v>
      </c>
      <c r="H151" s="4">
        <v>4459.5</v>
      </c>
      <c r="I151" s="4">
        <v>862.5</v>
      </c>
      <c r="J151" s="4">
        <v>77.7</v>
      </c>
      <c r="K151" s="4">
        <f t="shared" si="24"/>
        <v>12.099909999999999</v>
      </c>
      <c r="L151" s="38">
        <f t="shared" si="25"/>
        <v>6.798</v>
      </c>
      <c r="M151" s="4">
        <v>3.75</v>
      </c>
      <c r="N151" s="4">
        <v>3</v>
      </c>
      <c r="O151" s="4">
        <v>4.8000000000000001E-2</v>
      </c>
      <c r="P151" s="4">
        <f t="shared" si="30"/>
        <v>3.6819999999999999</v>
      </c>
      <c r="Q151" s="4">
        <f t="shared" si="26"/>
        <v>20</v>
      </c>
      <c r="R151" s="4">
        <f t="shared" si="27"/>
        <v>1.61991</v>
      </c>
      <c r="S151" s="4">
        <f t="shared" si="28"/>
        <v>1.61991</v>
      </c>
      <c r="T151" s="4"/>
      <c r="U151" s="31"/>
    </row>
    <row r="152" spans="1:21" x14ac:dyDescent="0.15">
      <c r="A152" s="31">
        <v>36</v>
      </c>
      <c r="B152" s="27" t="s">
        <v>71</v>
      </c>
      <c r="C152" s="1" t="s">
        <v>107</v>
      </c>
      <c r="D152" s="1">
        <v>19</v>
      </c>
      <c r="E152" s="1">
        <v>0.19600000000000001</v>
      </c>
      <c r="F152" s="1">
        <v>6.99</v>
      </c>
      <c r="G152" s="2">
        <v>5990.1</v>
      </c>
      <c r="H152" s="4">
        <v>5404.5</v>
      </c>
      <c r="I152" s="4">
        <v>574.5</v>
      </c>
      <c r="J152" s="4">
        <v>11.1</v>
      </c>
      <c r="K152" s="4">
        <f t="shared" si="24"/>
        <v>14.807029999999999</v>
      </c>
      <c r="L152" s="38">
        <f t="shared" si="25"/>
        <v>6.798</v>
      </c>
      <c r="M152" s="4">
        <v>3.75</v>
      </c>
      <c r="N152" s="4">
        <v>3</v>
      </c>
      <c r="O152" s="4">
        <v>4.8000000000000001E-2</v>
      </c>
      <c r="P152" s="4">
        <f t="shared" si="30"/>
        <v>6.2119999999999997</v>
      </c>
      <c r="Q152" s="4">
        <f t="shared" si="26"/>
        <v>20</v>
      </c>
      <c r="R152" s="4">
        <f t="shared" si="27"/>
        <v>1.7970299999999999</v>
      </c>
      <c r="S152" s="4">
        <f t="shared" si="28"/>
        <v>1.7970299999999999</v>
      </c>
      <c r="T152" s="4"/>
      <c r="U152" s="31"/>
    </row>
    <row r="153" spans="1:21" x14ac:dyDescent="0.15">
      <c r="A153" s="31">
        <v>37</v>
      </c>
      <c r="B153" s="27" t="s">
        <v>71</v>
      </c>
      <c r="C153" s="1" t="s">
        <v>124</v>
      </c>
      <c r="D153" s="1">
        <v>17</v>
      </c>
      <c r="E153" s="1">
        <v>0.2326</v>
      </c>
      <c r="F153" s="1">
        <v>8.36</v>
      </c>
      <c r="G153" s="2">
        <v>6996.4</v>
      </c>
      <c r="H153" s="4">
        <v>6258.4</v>
      </c>
      <c r="I153" s="4">
        <v>738</v>
      </c>
      <c r="J153" s="4">
        <v>0</v>
      </c>
      <c r="K153" s="4">
        <f t="shared" si="24"/>
        <v>13.73892</v>
      </c>
      <c r="L153" s="38">
        <f t="shared" si="25"/>
        <v>6.798</v>
      </c>
      <c r="M153" s="4">
        <v>3.75</v>
      </c>
      <c r="N153" s="4">
        <v>3</v>
      </c>
      <c r="O153" s="4">
        <v>4.8000000000000001E-2</v>
      </c>
      <c r="P153" s="4">
        <f t="shared" si="30"/>
        <v>4.8419999999999996</v>
      </c>
      <c r="Q153" s="4">
        <f t="shared" si="26"/>
        <v>20</v>
      </c>
      <c r="R153" s="4">
        <f t="shared" si="27"/>
        <v>2.0989200000000001</v>
      </c>
      <c r="S153" s="4">
        <f t="shared" si="28"/>
        <v>2.0989200000000001</v>
      </c>
      <c r="T153" s="4"/>
      <c r="U153" s="31"/>
    </row>
    <row r="154" spans="1:21" x14ac:dyDescent="0.15">
      <c r="A154" s="31">
        <v>38</v>
      </c>
      <c r="B154" s="27" t="s">
        <v>71</v>
      </c>
      <c r="C154" s="1" t="s">
        <v>158</v>
      </c>
      <c r="D154" s="1">
        <v>20</v>
      </c>
      <c r="E154" s="1">
        <v>0.35470000000000002</v>
      </c>
      <c r="F154" s="1">
        <v>11.67</v>
      </c>
      <c r="G154" s="2">
        <v>8640.2199999999993</v>
      </c>
      <c r="H154" s="4">
        <v>8093.62</v>
      </c>
      <c r="I154" s="4">
        <v>510</v>
      </c>
      <c r="J154" s="4">
        <v>36.6</v>
      </c>
      <c r="K154" s="4">
        <f t="shared" si="24"/>
        <v>10.922065999999999</v>
      </c>
      <c r="L154" s="38">
        <f t="shared" si="25"/>
        <v>6.798</v>
      </c>
      <c r="M154" s="4">
        <v>3.75</v>
      </c>
      <c r="N154" s="4">
        <v>3</v>
      </c>
      <c r="O154" s="4">
        <v>4.8000000000000001E-2</v>
      </c>
      <c r="P154" s="4">
        <f t="shared" si="30"/>
        <v>1.532</v>
      </c>
      <c r="Q154" s="4">
        <f t="shared" si="26"/>
        <v>20</v>
      </c>
      <c r="R154" s="4">
        <f t="shared" si="27"/>
        <v>2.592066</v>
      </c>
      <c r="S154" s="4">
        <f t="shared" si="28"/>
        <v>2.592066</v>
      </c>
      <c r="T154" s="4"/>
      <c r="U154" s="31"/>
    </row>
    <row r="155" spans="1:21" x14ac:dyDescent="0.15">
      <c r="A155" s="31">
        <v>39</v>
      </c>
      <c r="B155" s="27" t="s">
        <v>71</v>
      </c>
      <c r="C155" s="1" t="s">
        <v>147</v>
      </c>
      <c r="D155" s="1">
        <v>11</v>
      </c>
      <c r="E155" s="1">
        <v>0.17899999999999999</v>
      </c>
      <c r="F155" s="1">
        <v>10.43</v>
      </c>
      <c r="G155" s="2">
        <v>8485.7999999999993</v>
      </c>
      <c r="H155" s="4">
        <v>8286</v>
      </c>
      <c r="I155" s="4">
        <v>160.5</v>
      </c>
      <c r="J155" s="4">
        <v>39.299999999999997</v>
      </c>
      <c r="K155" s="4">
        <f t="shared" si="24"/>
        <v>12.115740000000001</v>
      </c>
      <c r="L155" s="38">
        <f t="shared" si="25"/>
        <v>6.798</v>
      </c>
      <c r="M155" s="4">
        <v>3.75</v>
      </c>
      <c r="N155" s="4">
        <v>3</v>
      </c>
      <c r="O155" s="4">
        <v>4.8000000000000001E-2</v>
      </c>
      <c r="P155" s="4">
        <f t="shared" si="30"/>
        <v>2.7719999999999998</v>
      </c>
      <c r="Q155" s="4">
        <f t="shared" si="26"/>
        <v>20</v>
      </c>
      <c r="R155" s="4">
        <f t="shared" si="27"/>
        <v>2.5457399999999999</v>
      </c>
      <c r="S155" s="4">
        <f t="shared" si="28"/>
        <v>2.5457399999999999</v>
      </c>
      <c r="T155" s="4"/>
      <c r="U155" s="31"/>
    </row>
    <row r="156" spans="1:21" x14ac:dyDescent="0.15">
      <c r="A156" s="31">
        <v>40</v>
      </c>
      <c r="B156" s="27" t="s">
        <v>71</v>
      </c>
      <c r="C156" s="1" t="s">
        <v>133</v>
      </c>
      <c r="D156" s="1">
        <v>18</v>
      </c>
      <c r="E156" s="1">
        <v>0.22489999999999999</v>
      </c>
      <c r="F156" s="1">
        <v>9.17</v>
      </c>
      <c r="G156" s="2">
        <v>4580.25</v>
      </c>
      <c r="H156" s="4">
        <v>4486.5</v>
      </c>
      <c r="I156" s="4">
        <v>52.5</v>
      </c>
      <c r="J156" s="4">
        <v>41.25</v>
      </c>
      <c r="K156" s="4">
        <f t="shared" si="24"/>
        <v>12.204075</v>
      </c>
      <c r="L156" s="38">
        <f t="shared" si="25"/>
        <v>6.798</v>
      </c>
      <c r="M156" s="4">
        <v>3.75</v>
      </c>
      <c r="N156" s="4">
        <v>3</v>
      </c>
      <c r="O156" s="4">
        <v>4.8000000000000001E-2</v>
      </c>
      <c r="P156" s="4">
        <f t="shared" si="30"/>
        <v>4.032</v>
      </c>
      <c r="Q156" s="4">
        <f t="shared" si="26"/>
        <v>20</v>
      </c>
      <c r="R156" s="4">
        <f t="shared" si="27"/>
        <v>1.3740749999999999</v>
      </c>
      <c r="S156" s="4">
        <f t="shared" si="28"/>
        <v>1.3740749999999999</v>
      </c>
      <c r="T156" s="4"/>
      <c r="U156" s="31"/>
    </row>
    <row r="157" spans="1:21" x14ac:dyDescent="0.15">
      <c r="A157" s="31">
        <v>41</v>
      </c>
      <c r="B157" s="27" t="s">
        <v>71</v>
      </c>
      <c r="C157" s="1" t="s">
        <v>131</v>
      </c>
      <c r="D157" s="1">
        <v>17</v>
      </c>
      <c r="E157" s="1">
        <v>0.2276</v>
      </c>
      <c r="F157" s="1">
        <v>9.0399999999999991</v>
      </c>
      <c r="G157" s="2">
        <v>7863</v>
      </c>
      <c r="H157" s="4">
        <v>7335</v>
      </c>
      <c r="I157" s="4">
        <v>528</v>
      </c>
      <c r="J157" s="4">
        <v>0</v>
      </c>
      <c r="K157" s="4">
        <f t="shared" si="24"/>
        <v>13.318899999999999</v>
      </c>
      <c r="L157" s="38">
        <f t="shared" si="25"/>
        <v>6.798</v>
      </c>
      <c r="M157" s="4">
        <v>3.75</v>
      </c>
      <c r="N157" s="4">
        <v>3</v>
      </c>
      <c r="O157" s="4">
        <v>4.8000000000000001E-2</v>
      </c>
      <c r="P157" s="4">
        <f t="shared" si="30"/>
        <v>4.1619999999999999</v>
      </c>
      <c r="Q157" s="4">
        <f t="shared" si="26"/>
        <v>20</v>
      </c>
      <c r="R157" s="4">
        <f t="shared" si="27"/>
        <v>2.3589000000000002</v>
      </c>
      <c r="S157" s="4">
        <f t="shared" si="28"/>
        <v>2.3589000000000002</v>
      </c>
      <c r="T157" s="4"/>
      <c r="U157" s="31"/>
    </row>
    <row r="158" spans="1:21" x14ac:dyDescent="0.15">
      <c r="A158" s="31">
        <v>42</v>
      </c>
      <c r="B158" s="27" t="s">
        <v>71</v>
      </c>
      <c r="C158" s="1" t="s">
        <v>123</v>
      </c>
      <c r="D158" s="1">
        <v>17</v>
      </c>
      <c r="E158" s="1">
        <v>0.1951</v>
      </c>
      <c r="F158" s="1">
        <v>8.34</v>
      </c>
      <c r="G158" s="2">
        <v>7777.55</v>
      </c>
      <c r="H158" s="4">
        <v>7248.05</v>
      </c>
      <c r="I158" s="4">
        <v>529.5</v>
      </c>
      <c r="J158" s="4">
        <v>0</v>
      </c>
      <c r="K158" s="4">
        <f t="shared" si="24"/>
        <v>13.993264999999999</v>
      </c>
      <c r="L158" s="38">
        <f t="shared" si="25"/>
        <v>6.798</v>
      </c>
      <c r="M158" s="4">
        <v>3.75</v>
      </c>
      <c r="N158" s="4">
        <v>3</v>
      </c>
      <c r="O158" s="4">
        <v>4.8000000000000001E-2</v>
      </c>
      <c r="P158" s="4">
        <f t="shared" si="30"/>
        <v>4.8620000000000001</v>
      </c>
      <c r="Q158" s="4">
        <f t="shared" si="26"/>
        <v>20</v>
      </c>
      <c r="R158" s="4">
        <f t="shared" si="27"/>
        <v>2.3332649999999999</v>
      </c>
      <c r="S158" s="4">
        <f t="shared" si="28"/>
        <v>2.3332649999999999</v>
      </c>
      <c r="T158" s="4"/>
      <c r="U158" s="31"/>
    </row>
    <row r="159" spans="1:21" x14ac:dyDescent="0.15">
      <c r="A159" s="31">
        <v>43</v>
      </c>
      <c r="B159" s="27" t="s">
        <v>71</v>
      </c>
      <c r="C159" s="1" t="s">
        <v>267</v>
      </c>
      <c r="D159" s="1">
        <v>17</v>
      </c>
      <c r="E159" s="1">
        <v>0.1981</v>
      </c>
      <c r="F159" s="1">
        <v>13.97</v>
      </c>
      <c r="G159" s="2">
        <v>9359.17</v>
      </c>
      <c r="H159" s="4">
        <v>9062.17</v>
      </c>
      <c r="I159" s="4">
        <v>297</v>
      </c>
      <c r="J159" s="4">
        <v>0</v>
      </c>
      <c r="K159" s="4">
        <f t="shared" si="24"/>
        <v>9.6057509999999997</v>
      </c>
      <c r="L159" s="38">
        <f t="shared" si="25"/>
        <v>6.798</v>
      </c>
      <c r="M159" s="4">
        <v>3.75</v>
      </c>
      <c r="N159" s="4">
        <v>3</v>
      </c>
      <c r="O159" s="4">
        <v>4.8000000000000001E-2</v>
      </c>
      <c r="P159" s="4"/>
      <c r="Q159" s="4">
        <f t="shared" si="26"/>
        <v>20.768000000000001</v>
      </c>
      <c r="R159" s="4">
        <f t="shared" si="27"/>
        <v>2.8077510000000001</v>
      </c>
      <c r="S159" s="4">
        <f t="shared" si="28"/>
        <v>2.8077510000000001</v>
      </c>
      <c r="T159" s="4"/>
      <c r="U159" s="31"/>
    </row>
    <row r="160" spans="1:21" x14ac:dyDescent="0.15">
      <c r="A160" s="31">
        <v>44</v>
      </c>
      <c r="B160" s="27" t="s">
        <v>71</v>
      </c>
      <c r="C160" s="1" t="s">
        <v>262</v>
      </c>
      <c r="D160" s="1">
        <v>23</v>
      </c>
      <c r="E160" s="1">
        <v>0.27200000000000002</v>
      </c>
      <c r="F160" s="1">
        <v>13.74</v>
      </c>
      <c r="G160" s="2">
        <v>11326</v>
      </c>
      <c r="H160" s="4">
        <v>10159</v>
      </c>
      <c r="I160" s="4">
        <v>1167</v>
      </c>
      <c r="J160" s="4">
        <v>0</v>
      </c>
      <c r="K160" s="4">
        <f t="shared" si="24"/>
        <v>10.1958</v>
      </c>
      <c r="L160" s="38">
        <f t="shared" si="25"/>
        <v>6.798</v>
      </c>
      <c r="M160" s="4">
        <v>3.75</v>
      </c>
      <c r="N160" s="4">
        <v>3</v>
      </c>
      <c r="O160" s="4">
        <v>4.8000000000000001E-2</v>
      </c>
      <c r="P160" s="4"/>
      <c r="Q160" s="4">
        <f t="shared" si="26"/>
        <v>20.538</v>
      </c>
      <c r="R160" s="4">
        <f t="shared" si="27"/>
        <v>3.3978000000000002</v>
      </c>
      <c r="S160" s="4">
        <f t="shared" si="28"/>
        <v>3.3978000000000002</v>
      </c>
      <c r="T160" s="4"/>
      <c r="U160" s="31"/>
    </row>
    <row r="161" spans="1:21" x14ac:dyDescent="0.15">
      <c r="A161" s="31">
        <v>45</v>
      </c>
      <c r="B161" s="27" t="s">
        <v>71</v>
      </c>
      <c r="C161" s="1" t="s">
        <v>154</v>
      </c>
      <c r="D161" s="1">
        <v>18</v>
      </c>
      <c r="E161" s="1">
        <v>0.22739999999999999</v>
      </c>
      <c r="F161" s="1">
        <v>11.37</v>
      </c>
      <c r="G161" s="2">
        <v>9525.75</v>
      </c>
      <c r="H161" s="4">
        <v>6906.75</v>
      </c>
      <c r="I161" s="4">
        <v>2619</v>
      </c>
      <c r="J161" s="4">
        <v>0</v>
      </c>
      <c r="K161" s="4">
        <f t="shared" si="24"/>
        <v>11.487724999999999</v>
      </c>
      <c r="L161" s="38">
        <f t="shared" si="25"/>
        <v>6.798</v>
      </c>
      <c r="M161" s="4">
        <v>3.75</v>
      </c>
      <c r="N161" s="4">
        <v>3</v>
      </c>
      <c r="O161" s="4">
        <v>4.8000000000000001E-2</v>
      </c>
      <c r="P161" s="4">
        <f t="shared" si="30"/>
        <v>1.8320000000000001</v>
      </c>
      <c r="Q161" s="4">
        <f t="shared" si="26"/>
        <v>20</v>
      </c>
      <c r="R161" s="4">
        <f t="shared" si="27"/>
        <v>2.8577249999999998</v>
      </c>
      <c r="S161" s="4">
        <f t="shared" si="28"/>
        <v>2.8577249999999998</v>
      </c>
      <c r="T161" s="4"/>
      <c r="U161" s="31"/>
    </row>
    <row r="162" spans="1:21" x14ac:dyDescent="0.15">
      <c r="A162" s="31">
        <v>46</v>
      </c>
      <c r="B162" s="27" t="s">
        <v>71</v>
      </c>
      <c r="C162" s="1" t="s">
        <v>72</v>
      </c>
      <c r="D162" s="1">
        <v>14</v>
      </c>
      <c r="E162" s="1">
        <v>0.13900000000000001</v>
      </c>
      <c r="F162" s="1">
        <v>3.28</v>
      </c>
      <c r="G162" s="2">
        <v>5895.48</v>
      </c>
      <c r="H162" s="4">
        <v>4220.13</v>
      </c>
      <c r="I162" s="4">
        <v>1659</v>
      </c>
      <c r="J162" s="4">
        <v>16.350000000000001</v>
      </c>
      <c r="K162" s="4">
        <f t="shared" si="24"/>
        <v>18.488644000000001</v>
      </c>
      <c r="L162" s="38">
        <f t="shared" si="25"/>
        <v>6.798</v>
      </c>
      <c r="M162" s="4">
        <v>3.75</v>
      </c>
      <c r="N162" s="4">
        <v>3</v>
      </c>
      <c r="O162" s="4">
        <v>4.8000000000000001E-2</v>
      </c>
      <c r="P162" s="4">
        <f t="shared" si="30"/>
        <v>9.9220000000000006</v>
      </c>
      <c r="Q162" s="4">
        <f t="shared" si="26"/>
        <v>20</v>
      </c>
      <c r="R162" s="4">
        <f t="shared" si="27"/>
        <v>1.7686440000000001</v>
      </c>
      <c r="S162" s="4">
        <f t="shared" si="28"/>
        <v>1.7686440000000001</v>
      </c>
      <c r="T162" s="4"/>
      <c r="U162" s="31"/>
    </row>
    <row r="163" spans="1:21" x14ac:dyDescent="0.15">
      <c r="A163" s="31">
        <v>47</v>
      </c>
      <c r="B163" s="27" t="s">
        <v>71</v>
      </c>
      <c r="C163" s="1" t="s">
        <v>153</v>
      </c>
      <c r="D163" s="1">
        <v>24</v>
      </c>
      <c r="E163" s="1">
        <v>0.28439999999999999</v>
      </c>
      <c r="F163" s="1">
        <v>11.3</v>
      </c>
      <c r="G163" s="2">
        <v>12037.28</v>
      </c>
      <c r="H163" s="4">
        <v>7727.03</v>
      </c>
      <c r="I163" s="4">
        <v>4219.5</v>
      </c>
      <c r="J163" s="4">
        <v>90.75</v>
      </c>
      <c r="K163" s="4">
        <f t="shared" si="24"/>
        <v>12.311184000000001</v>
      </c>
      <c r="L163" s="38">
        <f t="shared" si="25"/>
        <v>6.798</v>
      </c>
      <c r="M163" s="4">
        <v>3.75</v>
      </c>
      <c r="N163" s="4">
        <v>3</v>
      </c>
      <c r="O163" s="4">
        <v>4.8000000000000001E-2</v>
      </c>
      <c r="P163" s="4">
        <f t="shared" si="30"/>
        <v>1.9019999999999999</v>
      </c>
      <c r="Q163" s="4">
        <f t="shared" si="26"/>
        <v>20</v>
      </c>
      <c r="R163" s="4">
        <f t="shared" si="27"/>
        <v>3.6111840000000002</v>
      </c>
      <c r="S163" s="4">
        <f t="shared" si="28"/>
        <v>3.6111840000000002</v>
      </c>
      <c r="T163" s="4"/>
      <c r="U163" s="31"/>
    </row>
    <row r="164" spans="1:21" x14ac:dyDescent="0.15">
      <c r="A164" s="31">
        <v>48</v>
      </c>
      <c r="B164" s="27" t="s">
        <v>71</v>
      </c>
      <c r="C164" s="1" t="s">
        <v>272</v>
      </c>
      <c r="D164" s="1">
        <v>22</v>
      </c>
      <c r="E164" s="1">
        <v>0.27979999999999999</v>
      </c>
      <c r="F164" s="1">
        <v>14.84</v>
      </c>
      <c r="G164" s="2">
        <v>10050.77</v>
      </c>
      <c r="H164" s="4">
        <v>8278.9699999999993</v>
      </c>
      <c r="I164" s="4">
        <v>1596</v>
      </c>
      <c r="J164" s="4">
        <v>175.8</v>
      </c>
      <c r="K164" s="4">
        <f t="shared" si="24"/>
        <v>9.813231</v>
      </c>
      <c r="L164" s="38">
        <f t="shared" si="25"/>
        <v>6.798</v>
      </c>
      <c r="M164" s="4">
        <v>3.75</v>
      </c>
      <c r="N164" s="4">
        <v>3</v>
      </c>
      <c r="O164" s="4">
        <v>4.8000000000000001E-2</v>
      </c>
      <c r="P164" s="4"/>
      <c r="Q164" s="4">
        <f t="shared" si="26"/>
        <v>21.638000000000002</v>
      </c>
      <c r="R164" s="4">
        <f t="shared" si="27"/>
        <v>3.015231</v>
      </c>
      <c r="S164" s="4">
        <f t="shared" si="28"/>
        <v>3.015231</v>
      </c>
      <c r="T164" s="4"/>
      <c r="U164" s="31"/>
    </row>
    <row r="165" spans="1:21" x14ac:dyDescent="0.15">
      <c r="A165" s="31">
        <v>49</v>
      </c>
      <c r="B165" s="27" t="s">
        <v>119</v>
      </c>
      <c r="C165" s="1" t="s">
        <v>356</v>
      </c>
      <c r="D165" s="1">
        <v>18</v>
      </c>
      <c r="E165" s="1">
        <v>0.28999999999999998</v>
      </c>
      <c r="F165" s="1">
        <v>18.66</v>
      </c>
      <c r="G165" s="2">
        <v>3288</v>
      </c>
      <c r="H165" s="4">
        <v>990</v>
      </c>
      <c r="I165" s="4">
        <v>2298</v>
      </c>
      <c r="J165" s="4">
        <v>0</v>
      </c>
      <c r="K165" s="4">
        <f t="shared" si="24"/>
        <v>7.7843999999999998</v>
      </c>
      <c r="L165" s="38">
        <f t="shared" si="25"/>
        <v>6.798</v>
      </c>
      <c r="M165" s="4">
        <v>3.75</v>
      </c>
      <c r="N165" s="4">
        <v>3</v>
      </c>
      <c r="O165" s="4">
        <v>4.8000000000000001E-2</v>
      </c>
      <c r="P165" s="4"/>
      <c r="Q165" s="4">
        <f t="shared" si="26"/>
        <v>25.457999999999998</v>
      </c>
      <c r="R165" s="4">
        <f t="shared" si="27"/>
        <v>0.98640000000000005</v>
      </c>
      <c r="S165" s="4">
        <f t="shared" si="28"/>
        <v>0.98640000000000005</v>
      </c>
      <c r="T165" s="4"/>
      <c r="U165" s="31"/>
    </row>
    <row r="166" spans="1:21" x14ac:dyDescent="0.15">
      <c r="A166" s="31">
        <v>50</v>
      </c>
      <c r="B166" s="27" t="s">
        <v>119</v>
      </c>
      <c r="C166" s="1" t="s">
        <v>264</v>
      </c>
      <c r="D166" s="1">
        <v>15</v>
      </c>
      <c r="E166" s="1">
        <v>0.26</v>
      </c>
      <c r="F166" s="1">
        <v>13.91</v>
      </c>
      <c r="G166" s="2">
        <v>3717</v>
      </c>
      <c r="H166" s="4">
        <v>1291</v>
      </c>
      <c r="I166" s="4">
        <v>2394</v>
      </c>
      <c r="J166" s="4">
        <v>32</v>
      </c>
      <c r="K166" s="4">
        <f t="shared" si="24"/>
        <v>7.9131</v>
      </c>
      <c r="L166" s="38">
        <f t="shared" si="25"/>
        <v>6.798</v>
      </c>
      <c r="M166" s="4">
        <v>3.75</v>
      </c>
      <c r="N166" s="4">
        <v>3</v>
      </c>
      <c r="O166" s="4">
        <v>4.8000000000000001E-2</v>
      </c>
      <c r="P166" s="4"/>
      <c r="Q166" s="4">
        <f t="shared" si="26"/>
        <v>20.707999999999998</v>
      </c>
      <c r="R166" s="4">
        <f t="shared" si="27"/>
        <v>1.1151</v>
      </c>
      <c r="S166" s="4">
        <f t="shared" si="28"/>
        <v>1.1151</v>
      </c>
      <c r="T166" s="4"/>
      <c r="U166" s="31"/>
    </row>
    <row r="167" spans="1:21" x14ac:dyDescent="0.15">
      <c r="A167" s="31">
        <v>51</v>
      </c>
      <c r="B167" s="27" t="s">
        <v>119</v>
      </c>
      <c r="C167" s="1" t="s">
        <v>120</v>
      </c>
      <c r="D167" s="1">
        <v>13</v>
      </c>
      <c r="E167" s="1">
        <v>0.08</v>
      </c>
      <c r="F167" s="1">
        <v>8.1199999999999992</v>
      </c>
      <c r="G167" s="2">
        <v>955</v>
      </c>
      <c r="H167" s="4">
        <v>676</v>
      </c>
      <c r="I167" s="4">
        <v>279</v>
      </c>
      <c r="J167" s="4">
        <v>0</v>
      </c>
      <c r="K167" s="4">
        <f t="shared" si="24"/>
        <v>12.166499999999999</v>
      </c>
      <c r="L167" s="38">
        <f t="shared" si="25"/>
        <v>6.798</v>
      </c>
      <c r="M167" s="4">
        <v>3.75</v>
      </c>
      <c r="N167" s="4">
        <v>3</v>
      </c>
      <c r="O167" s="4">
        <v>4.8000000000000001E-2</v>
      </c>
      <c r="P167" s="4">
        <f t="shared" si="30"/>
        <v>5.0819999999999999</v>
      </c>
      <c r="Q167" s="4">
        <f t="shared" si="26"/>
        <v>20</v>
      </c>
      <c r="R167" s="4">
        <f t="shared" si="27"/>
        <v>0.28649999999999998</v>
      </c>
      <c r="S167" s="4">
        <f t="shared" si="28"/>
        <v>0.28649999999999998</v>
      </c>
      <c r="T167" s="4"/>
      <c r="U167" s="31"/>
    </row>
    <row r="168" spans="1:21" x14ac:dyDescent="0.15">
      <c r="A168" s="31">
        <v>52</v>
      </c>
      <c r="B168" s="27" t="s">
        <v>119</v>
      </c>
      <c r="C168" s="1" t="s">
        <v>160</v>
      </c>
      <c r="D168" s="1">
        <v>10</v>
      </c>
      <c r="E168" s="1">
        <v>0.23</v>
      </c>
      <c r="F168" s="1">
        <v>12.47</v>
      </c>
      <c r="G168" s="2">
        <v>4331.5</v>
      </c>
      <c r="H168" s="4">
        <v>1423</v>
      </c>
      <c r="I168" s="4">
        <v>2908.5</v>
      </c>
      <c r="J168" s="4">
        <v>0</v>
      </c>
      <c r="K168" s="4">
        <f t="shared" si="24"/>
        <v>8.8294499999999996</v>
      </c>
      <c r="L168" s="38">
        <f t="shared" si="25"/>
        <v>6.798</v>
      </c>
      <c r="M168" s="4">
        <v>3.75</v>
      </c>
      <c r="N168" s="4">
        <v>3</v>
      </c>
      <c r="O168" s="4">
        <v>4.8000000000000001E-2</v>
      </c>
      <c r="P168" s="4">
        <f t="shared" si="30"/>
        <v>0.73199999999999898</v>
      </c>
      <c r="Q168" s="4">
        <f t="shared" si="26"/>
        <v>20</v>
      </c>
      <c r="R168" s="4">
        <f t="shared" si="27"/>
        <v>1.29945</v>
      </c>
      <c r="S168" s="4">
        <f t="shared" si="28"/>
        <v>1.29945</v>
      </c>
      <c r="T168" s="4"/>
      <c r="U168" s="31"/>
    </row>
    <row r="169" spans="1:21" x14ac:dyDescent="0.15">
      <c r="A169" s="31">
        <v>53</v>
      </c>
      <c r="B169" s="27" t="s">
        <v>119</v>
      </c>
      <c r="C169" s="1" t="s">
        <v>129</v>
      </c>
      <c r="D169" s="1">
        <v>11</v>
      </c>
      <c r="E169" s="1">
        <v>0.31</v>
      </c>
      <c r="F169" s="1">
        <v>8.9600000000000009</v>
      </c>
      <c r="G169" s="2">
        <v>3752.5</v>
      </c>
      <c r="H169" s="4">
        <v>1911</v>
      </c>
      <c r="I169" s="4">
        <v>1801.5</v>
      </c>
      <c r="J169" s="4">
        <v>40</v>
      </c>
      <c r="K169" s="4">
        <f t="shared" si="24"/>
        <v>12.165749999999999</v>
      </c>
      <c r="L169" s="38">
        <f t="shared" si="25"/>
        <v>6.798</v>
      </c>
      <c r="M169" s="4">
        <v>3.75</v>
      </c>
      <c r="N169" s="4">
        <v>3</v>
      </c>
      <c r="O169" s="4">
        <v>4.8000000000000001E-2</v>
      </c>
      <c r="P169" s="4">
        <f t="shared" si="30"/>
        <v>4.242</v>
      </c>
      <c r="Q169" s="4">
        <f t="shared" si="26"/>
        <v>20</v>
      </c>
      <c r="R169" s="4">
        <f t="shared" si="27"/>
        <v>1.12575</v>
      </c>
      <c r="S169" s="4">
        <f t="shared" si="28"/>
        <v>1.12575</v>
      </c>
      <c r="T169" s="4"/>
      <c r="U169" s="31"/>
    </row>
    <row r="170" spans="1:21" x14ac:dyDescent="0.15">
      <c r="A170" s="31">
        <v>54</v>
      </c>
      <c r="B170" s="27" t="s">
        <v>119</v>
      </c>
      <c r="C170" s="1" t="s">
        <v>167</v>
      </c>
      <c r="D170" s="1">
        <v>7</v>
      </c>
      <c r="E170" s="1">
        <v>0.21</v>
      </c>
      <c r="F170" s="1">
        <v>12.79</v>
      </c>
      <c r="G170" s="2">
        <v>857</v>
      </c>
      <c r="H170" s="4">
        <v>818</v>
      </c>
      <c r="I170" s="4">
        <v>39</v>
      </c>
      <c r="J170" s="4">
        <v>0</v>
      </c>
      <c r="K170" s="4">
        <f t="shared" si="24"/>
        <v>7.4671000000000003</v>
      </c>
      <c r="L170" s="38">
        <f t="shared" si="25"/>
        <v>6.798</v>
      </c>
      <c r="M170" s="4">
        <v>3.75</v>
      </c>
      <c r="N170" s="4">
        <v>3</v>
      </c>
      <c r="O170" s="4">
        <v>4.8000000000000001E-2</v>
      </c>
      <c r="P170" s="4">
        <f t="shared" si="30"/>
        <v>0.41200000000000098</v>
      </c>
      <c r="Q170" s="4">
        <f t="shared" si="26"/>
        <v>20</v>
      </c>
      <c r="R170" s="4">
        <f t="shared" si="27"/>
        <v>0.2571</v>
      </c>
      <c r="S170" s="4">
        <f t="shared" si="28"/>
        <v>0.2571</v>
      </c>
      <c r="T170" s="4"/>
      <c r="U170" s="31"/>
    </row>
    <row r="171" spans="1:21" x14ac:dyDescent="0.15">
      <c r="A171" s="31">
        <v>55</v>
      </c>
      <c r="B171" s="27" t="s">
        <v>119</v>
      </c>
      <c r="C171" s="1" t="s">
        <v>261</v>
      </c>
      <c r="D171" s="1">
        <v>5</v>
      </c>
      <c r="E171" s="1">
        <v>0.19</v>
      </c>
      <c r="F171" s="1">
        <v>13.57</v>
      </c>
      <c r="G171" s="2">
        <v>1784</v>
      </c>
      <c r="H171" s="4">
        <v>941</v>
      </c>
      <c r="I171" s="4">
        <v>843</v>
      </c>
      <c r="J171" s="4">
        <v>0</v>
      </c>
      <c r="K171" s="4">
        <f t="shared" si="24"/>
        <v>7.3331999999999997</v>
      </c>
      <c r="L171" s="38">
        <f t="shared" si="25"/>
        <v>6.798</v>
      </c>
      <c r="M171" s="4">
        <v>3.75</v>
      </c>
      <c r="N171" s="4">
        <v>3</v>
      </c>
      <c r="O171" s="4">
        <v>4.8000000000000001E-2</v>
      </c>
      <c r="P171" s="4"/>
      <c r="Q171" s="4">
        <f t="shared" si="26"/>
        <v>20.367999999999999</v>
      </c>
      <c r="R171" s="4">
        <f t="shared" si="27"/>
        <v>0.53520000000000001</v>
      </c>
      <c r="S171" s="4">
        <f t="shared" si="28"/>
        <v>0.53520000000000001</v>
      </c>
      <c r="T171" s="4"/>
      <c r="U171" s="31"/>
    </row>
    <row r="172" spans="1:21" x14ac:dyDescent="0.15">
      <c r="A172" s="31">
        <v>56</v>
      </c>
      <c r="B172" s="27" t="s">
        <v>119</v>
      </c>
      <c r="C172" s="1" t="s">
        <v>351</v>
      </c>
      <c r="D172" s="1">
        <v>15</v>
      </c>
      <c r="E172" s="1">
        <v>0.24</v>
      </c>
      <c r="F172" s="1">
        <v>18.510000000000002</v>
      </c>
      <c r="G172" s="2">
        <v>2140.5</v>
      </c>
      <c r="H172" s="4">
        <v>1350</v>
      </c>
      <c r="I172" s="4">
        <v>790.5</v>
      </c>
      <c r="J172" s="4">
        <v>0</v>
      </c>
      <c r="K172" s="4">
        <f t="shared" si="24"/>
        <v>7.44015</v>
      </c>
      <c r="L172" s="38">
        <f t="shared" si="25"/>
        <v>6.798</v>
      </c>
      <c r="M172" s="4">
        <v>3.75</v>
      </c>
      <c r="N172" s="4">
        <v>3</v>
      </c>
      <c r="O172" s="4">
        <v>4.8000000000000001E-2</v>
      </c>
      <c r="P172" s="4"/>
      <c r="Q172" s="4">
        <f t="shared" si="26"/>
        <v>25.308</v>
      </c>
      <c r="R172" s="4">
        <f t="shared" si="27"/>
        <v>0.64215</v>
      </c>
      <c r="S172" s="4">
        <f t="shared" si="28"/>
        <v>0.64215</v>
      </c>
      <c r="T172" s="4"/>
      <c r="U172" s="31"/>
    </row>
    <row r="173" spans="1:21" x14ac:dyDescent="0.15">
      <c r="A173" s="31">
        <v>57</v>
      </c>
      <c r="B173" s="27" t="s">
        <v>119</v>
      </c>
      <c r="C173" s="1" t="s">
        <v>135</v>
      </c>
      <c r="D173" s="1">
        <v>8</v>
      </c>
      <c r="E173" s="1">
        <v>0.2</v>
      </c>
      <c r="F173" s="1">
        <v>9.3699999999999992</v>
      </c>
      <c r="G173" s="2">
        <v>6091.5</v>
      </c>
      <c r="H173" s="4">
        <v>651</v>
      </c>
      <c r="I173" s="4">
        <v>5440.5</v>
      </c>
      <c r="J173" s="4">
        <v>0</v>
      </c>
      <c r="K173" s="4">
        <f t="shared" ref="K173:K236" si="31">+L173+P173+R173</f>
        <v>12.45745</v>
      </c>
      <c r="L173" s="38">
        <f t="shared" si="25"/>
        <v>6.798</v>
      </c>
      <c r="M173" s="4">
        <v>3.75</v>
      </c>
      <c r="N173" s="4">
        <v>3</v>
      </c>
      <c r="O173" s="4">
        <v>4.8000000000000001E-2</v>
      </c>
      <c r="P173" s="4">
        <f t="shared" si="30"/>
        <v>3.8319999999999999</v>
      </c>
      <c r="Q173" s="4">
        <f t="shared" si="26"/>
        <v>20</v>
      </c>
      <c r="R173" s="4">
        <f t="shared" si="27"/>
        <v>1.82745</v>
      </c>
      <c r="S173" s="4">
        <f t="shared" si="28"/>
        <v>1.82745</v>
      </c>
      <c r="T173" s="4"/>
      <c r="U173" s="31"/>
    </row>
    <row r="174" spans="1:21" x14ac:dyDescent="0.15">
      <c r="A174" s="31">
        <v>58</v>
      </c>
      <c r="B174" s="27" t="s">
        <v>95</v>
      </c>
      <c r="C174" s="1" t="s">
        <v>259</v>
      </c>
      <c r="D174" s="1">
        <v>9</v>
      </c>
      <c r="E174" s="1">
        <v>0.10100000000000001</v>
      </c>
      <c r="F174" s="1">
        <v>13.54</v>
      </c>
      <c r="G174" s="2">
        <v>1576.5</v>
      </c>
      <c r="H174" s="4">
        <v>1500</v>
      </c>
      <c r="I174" s="4">
        <v>76.5</v>
      </c>
      <c r="J174" s="4">
        <v>0</v>
      </c>
      <c r="K174" s="4">
        <f t="shared" si="31"/>
        <v>7.27095</v>
      </c>
      <c r="L174" s="38">
        <f t="shared" si="25"/>
        <v>6.798</v>
      </c>
      <c r="M174" s="4">
        <v>3.75</v>
      </c>
      <c r="N174" s="4">
        <v>3</v>
      </c>
      <c r="O174" s="4">
        <v>4.8000000000000001E-2</v>
      </c>
      <c r="P174" s="4"/>
      <c r="Q174" s="4">
        <f t="shared" si="26"/>
        <v>20.338000000000001</v>
      </c>
      <c r="R174" s="4">
        <f t="shared" si="27"/>
        <v>0.47294999999999998</v>
      </c>
      <c r="S174" s="4">
        <f t="shared" si="28"/>
        <v>0.47294999999999998</v>
      </c>
      <c r="T174" s="4"/>
      <c r="U174" s="31"/>
    </row>
    <row r="175" spans="1:21" x14ac:dyDescent="0.15">
      <c r="A175" s="31">
        <v>59</v>
      </c>
      <c r="B175" s="27" t="s">
        <v>95</v>
      </c>
      <c r="C175" s="1" t="s">
        <v>353</v>
      </c>
      <c r="D175" s="1">
        <v>18</v>
      </c>
      <c r="E175" s="1">
        <v>0.154</v>
      </c>
      <c r="F175" s="1">
        <v>18.59</v>
      </c>
      <c r="G175" s="2">
        <v>5177.5</v>
      </c>
      <c r="H175" s="4">
        <v>2500</v>
      </c>
      <c r="I175" s="4">
        <v>2677.5</v>
      </c>
      <c r="J175" s="4">
        <v>0</v>
      </c>
      <c r="K175" s="4">
        <f t="shared" si="31"/>
        <v>8.3512500000000003</v>
      </c>
      <c r="L175" s="38">
        <f t="shared" si="25"/>
        <v>6.798</v>
      </c>
      <c r="M175" s="4">
        <v>3.75</v>
      </c>
      <c r="N175" s="4">
        <v>3</v>
      </c>
      <c r="O175" s="4">
        <v>4.8000000000000001E-2</v>
      </c>
      <c r="P175" s="4"/>
      <c r="Q175" s="4">
        <f t="shared" si="26"/>
        <v>25.388000000000002</v>
      </c>
      <c r="R175" s="4">
        <f t="shared" si="27"/>
        <v>1.55325</v>
      </c>
      <c r="S175" s="4">
        <f t="shared" si="28"/>
        <v>1.55325</v>
      </c>
      <c r="T175" s="4"/>
      <c r="U175" s="31"/>
    </row>
    <row r="176" spans="1:21" x14ac:dyDescent="0.15">
      <c r="A176" s="31">
        <v>60</v>
      </c>
      <c r="B176" s="27" t="s">
        <v>95</v>
      </c>
      <c r="C176" s="1" t="s">
        <v>255</v>
      </c>
      <c r="D176" s="1">
        <v>7</v>
      </c>
      <c r="E176" s="1">
        <v>0.184</v>
      </c>
      <c r="F176" s="1">
        <v>13.2</v>
      </c>
      <c r="G176" s="2">
        <v>2411</v>
      </c>
      <c r="H176" s="4">
        <v>1300</v>
      </c>
      <c r="I176" s="4">
        <v>1083</v>
      </c>
      <c r="J176" s="4">
        <v>28</v>
      </c>
      <c r="K176" s="4">
        <f t="shared" si="31"/>
        <v>7.5232999999999999</v>
      </c>
      <c r="L176" s="38">
        <f t="shared" si="25"/>
        <v>6.798</v>
      </c>
      <c r="M176" s="4">
        <v>3.75</v>
      </c>
      <c r="N176" s="4">
        <v>3</v>
      </c>
      <c r="O176" s="4">
        <v>4.8000000000000001E-2</v>
      </c>
      <c r="P176" s="4">
        <f t="shared" ref="P176:P218" si="32">20-F176-L176</f>
        <v>2.0000000000006701E-3</v>
      </c>
      <c r="Q176" s="4">
        <f t="shared" si="26"/>
        <v>20</v>
      </c>
      <c r="R176" s="4">
        <f t="shared" si="27"/>
        <v>0.72330000000000005</v>
      </c>
      <c r="S176" s="4">
        <f t="shared" si="28"/>
        <v>0.72330000000000005</v>
      </c>
      <c r="T176" s="4"/>
      <c r="U176" s="31"/>
    </row>
    <row r="177" spans="1:21" x14ac:dyDescent="0.15">
      <c r="A177" s="31">
        <v>61</v>
      </c>
      <c r="B177" s="27" t="s">
        <v>95</v>
      </c>
      <c r="C177" s="1" t="s">
        <v>156</v>
      </c>
      <c r="D177" s="1">
        <v>14</v>
      </c>
      <c r="E177" s="1">
        <v>0.17399999999999999</v>
      </c>
      <c r="F177" s="1">
        <v>11.45</v>
      </c>
      <c r="G177" s="2">
        <v>2752.5</v>
      </c>
      <c r="H177" s="4">
        <v>2500</v>
      </c>
      <c r="I177" s="4">
        <v>52.5</v>
      </c>
      <c r="J177" s="4">
        <v>200</v>
      </c>
      <c r="K177" s="4">
        <f t="shared" si="31"/>
        <v>9.37575</v>
      </c>
      <c r="L177" s="38">
        <f t="shared" si="25"/>
        <v>6.798</v>
      </c>
      <c r="M177" s="4">
        <v>3.75</v>
      </c>
      <c r="N177" s="4">
        <v>3</v>
      </c>
      <c r="O177" s="4">
        <v>4.8000000000000001E-2</v>
      </c>
      <c r="P177" s="4">
        <f t="shared" si="32"/>
        <v>1.752</v>
      </c>
      <c r="Q177" s="4">
        <f t="shared" si="26"/>
        <v>20</v>
      </c>
      <c r="R177" s="4">
        <f t="shared" si="27"/>
        <v>0.82574999999999998</v>
      </c>
      <c r="S177" s="4">
        <f t="shared" si="28"/>
        <v>0.82574999999999998</v>
      </c>
      <c r="T177" s="4"/>
      <c r="U177" s="31"/>
    </row>
    <row r="178" spans="1:21" x14ac:dyDescent="0.15">
      <c r="A178" s="31">
        <v>62</v>
      </c>
      <c r="B178" s="27" t="s">
        <v>95</v>
      </c>
      <c r="C178" s="1" t="s">
        <v>161</v>
      </c>
      <c r="D178" s="1">
        <v>20</v>
      </c>
      <c r="E178" s="1">
        <v>0.224</v>
      </c>
      <c r="F178" s="1">
        <v>12.53</v>
      </c>
      <c r="G178" s="2">
        <v>8620</v>
      </c>
      <c r="H178" s="4">
        <v>3100</v>
      </c>
      <c r="I178" s="4">
        <v>4533</v>
      </c>
      <c r="J178" s="4">
        <v>987</v>
      </c>
      <c r="K178" s="4">
        <f t="shared" si="31"/>
        <v>10.055999999999999</v>
      </c>
      <c r="L178" s="38">
        <f t="shared" si="25"/>
        <v>6.798</v>
      </c>
      <c r="M178" s="4">
        <v>3.75</v>
      </c>
      <c r="N178" s="4">
        <v>3</v>
      </c>
      <c r="O178" s="4">
        <v>4.8000000000000001E-2</v>
      </c>
      <c r="P178" s="4">
        <f t="shared" si="32"/>
        <v>0.67200000000000104</v>
      </c>
      <c r="Q178" s="4">
        <f t="shared" si="26"/>
        <v>20</v>
      </c>
      <c r="R178" s="4">
        <f t="shared" si="27"/>
        <v>2.5859999999999999</v>
      </c>
      <c r="S178" s="4">
        <f t="shared" si="28"/>
        <v>2.5859999999999999</v>
      </c>
      <c r="T178" s="4"/>
      <c r="U178" s="31"/>
    </row>
    <row r="179" spans="1:21" x14ac:dyDescent="0.15">
      <c r="A179" s="31">
        <v>63</v>
      </c>
      <c r="B179" s="27" t="s">
        <v>95</v>
      </c>
      <c r="C179" s="1" t="s">
        <v>253</v>
      </c>
      <c r="D179" s="1">
        <v>8</v>
      </c>
      <c r="E179" s="1">
        <v>0.13800000000000001</v>
      </c>
      <c r="F179" s="1">
        <v>13.18</v>
      </c>
      <c r="G179" s="2">
        <v>4408.5</v>
      </c>
      <c r="H179" s="4">
        <v>2000</v>
      </c>
      <c r="I179" s="4">
        <v>2209.5</v>
      </c>
      <c r="J179" s="4">
        <v>199</v>
      </c>
      <c r="K179" s="4">
        <f t="shared" si="31"/>
        <v>8.14255</v>
      </c>
      <c r="L179" s="38">
        <f t="shared" si="25"/>
        <v>6.798</v>
      </c>
      <c r="M179" s="4">
        <v>3.75</v>
      </c>
      <c r="N179" s="4">
        <v>3</v>
      </c>
      <c r="O179" s="4">
        <v>4.8000000000000001E-2</v>
      </c>
      <c r="P179" s="4">
        <f t="shared" si="32"/>
        <v>2.20000000000002E-2</v>
      </c>
      <c r="Q179" s="4">
        <f t="shared" si="26"/>
        <v>20</v>
      </c>
      <c r="R179" s="4">
        <f t="shared" si="27"/>
        <v>1.3225499999999999</v>
      </c>
      <c r="S179" s="4">
        <f t="shared" si="28"/>
        <v>1.3225499999999999</v>
      </c>
      <c r="T179" s="4"/>
      <c r="U179" s="31"/>
    </row>
    <row r="180" spans="1:21" x14ac:dyDescent="0.15">
      <c r="A180" s="31">
        <v>64</v>
      </c>
      <c r="B180" s="27" t="s">
        <v>95</v>
      </c>
      <c r="C180" s="1" t="s">
        <v>96</v>
      </c>
      <c r="D180" s="1">
        <v>8</v>
      </c>
      <c r="E180" s="1">
        <v>7.5999999999999998E-2</v>
      </c>
      <c r="F180" s="1">
        <v>5.5</v>
      </c>
      <c r="G180" s="2">
        <v>3354.5</v>
      </c>
      <c r="H180" s="4">
        <v>900</v>
      </c>
      <c r="I180" s="4">
        <v>1969.5</v>
      </c>
      <c r="J180" s="4">
        <v>485</v>
      </c>
      <c r="K180" s="4">
        <f t="shared" si="31"/>
        <v>15.506349999999999</v>
      </c>
      <c r="L180" s="38">
        <f t="shared" si="25"/>
        <v>6.798</v>
      </c>
      <c r="M180" s="4">
        <v>3.75</v>
      </c>
      <c r="N180" s="4">
        <v>3</v>
      </c>
      <c r="O180" s="4">
        <v>4.8000000000000001E-2</v>
      </c>
      <c r="P180" s="4">
        <f t="shared" si="32"/>
        <v>7.702</v>
      </c>
      <c r="Q180" s="4">
        <f t="shared" si="26"/>
        <v>20</v>
      </c>
      <c r="R180" s="4">
        <f t="shared" si="27"/>
        <v>1.0063500000000001</v>
      </c>
      <c r="S180" s="4">
        <f t="shared" si="28"/>
        <v>1.0063500000000001</v>
      </c>
      <c r="T180" s="4"/>
      <c r="U180" s="31"/>
    </row>
    <row r="181" spans="1:21" x14ac:dyDescent="0.15">
      <c r="A181" s="31">
        <v>65</v>
      </c>
      <c r="B181" s="27" t="s">
        <v>69</v>
      </c>
      <c r="C181" s="1" t="s">
        <v>103</v>
      </c>
      <c r="D181" s="1">
        <v>6</v>
      </c>
      <c r="E181" s="1">
        <v>0.11609999999999999</v>
      </c>
      <c r="F181" s="1">
        <v>6.2</v>
      </c>
      <c r="G181" s="2">
        <v>4424</v>
      </c>
      <c r="H181" s="4">
        <v>1070</v>
      </c>
      <c r="I181" s="4">
        <v>3354</v>
      </c>
      <c r="J181" s="4">
        <v>0</v>
      </c>
      <c r="K181" s="4">
        <f t="shared" si="31"/>
        <v>15.1272</v>
      </c>
      <c r="L181" s="38">
        <f t="shared" ref="L181:L244" si="33">+M181+N181+O181</f>
        <v>6.798</v>
      </c>
      <c r="M181" s="4">
        <v>3.75</v>
      </c>
      <c r="N181" s="4">
        <v>3</v>
      </c>
      <c r="O181" s="4">
        <v>4.8000000000000001E-2</v>
      </c>
      <c r="P181" s="4">
        <f t="shared" si="32"/>
        <v>7.0019999999999998</v>
      </c>
      <c r="Q181" s="4">
        <f t="shared" ref="Q181:Q244" si="34">+L181+P181+F181</f>
        <v>20</v>
      </c>
      <c r="R181" s="4">
        <f t="shared" ref="R181:R244" si="35">+S181+T181</f>
        <v>1.3271999999999999</v>
      </c>
      <c r="S181" s="4">
        <f t="shared" ref="S181:S244" si="36">+G181*0.0003</f>
        <v>1.3271999999999999</v>
      </c>
      <c r="T181" s="4"/>
      <c r="U181" s="31"/>
    </row>
    <row r="182" spans="1:21" x14ac:dyDescent="0.15">
      <c r="A182" s="31">
        <v>66</v>
      </c>
      <c r="B182" s="27" t="s">
        <v>69</v>
      </c>
      <c r="C182" s="1" t="s">
        <v>70</v>
      </c>
      <c r="D182" s="1">
        <v>9</v>
      </c>
      <c r="E182" s="1">
        <v>0.2218</v>
      </c>
      <c r="F182" s="1">
        <v>2.2400000000000002</v>
      </c>
      <c r="G182" s="2">
        <v>5673.5</v>
      </c>
      <c r="H182" s="4">
        <v>1366</v>
      </c>
      <c r="I182" s="4">
        <v>4297.5</v>
      </c>
      <c r="J182" s="4">
        <v>10</v>
      </c>
      <c r="K182" s="4">
        <f t="shared" si="31"/>
        <v>19.462050000000001</v>
      </c>
      <c r="L182" s="38">
        <f t="shared" si="33"/>
        <v>6.798</v>
      </c>
      <c r="M182" s="4">
        <v>3.75</v>
      </c>
      <c r="N182" s="4">
        <v>3</v>
      </c>
      <c r="O182" s="4">
        <v>4.8000000000000001E-2</v>
      </c>
      <c r="P182" s="4">
        <f t="shared" si="32"/>
        <v>10.962</v>
      </c>
      <c r="Q182" s="4">
        <f t="shared" si="34"/>
        <v>20</v>
      </c>
      <c r="R182" s="4">
        <f t="shared" si="35"/>
        <v>1.7020500000000001</v>
      </c>
      <c r="S182" s="4">
        <f t="shared" si="36"/>
        <v>1.7020500000000001</v>
      </c>
      <c r="T182" s="4"/>
      <c r="U182" s="31"/>
    </row>
    <row r="183" spans="1:21" x14ac:dyDescent="0.15">
      <c r="A183" s="31">
        <v>67</v>
      </c>
      <c r="B183" s="27" t="s">
        <v>69</v>
      </c>
      <c r="C183" s="1" t="s">
        <v>139</v>
      </c>
      <c r="D183" s="1">
        <v>18</v>
      </c>
      <c r="E183" s="1">
        <v>0.31540000000000001</v>
      </c>
      <c r="F183" s="1">
        <v>9.5500000000000007</v>
      </c>
      <c r="G183" s="2">
        <v>3722</v>
      </c>
      <c r="H183" s="4">
        <v>2873</v>
      </c>
      <c r="I183" s="4">
        <v>819</v>
      </c>
      <c r="J183" s="4">
        <v>30</v>
      </c>
      <c r="K183" s="4">
        <f t="shared" si="31"/>
        <v>11.566599999999999</v>
      </c>
      <c r="L183" s="38">
        <f t="shared" si="33"/>
        <v>6.798</v>
      </c>
      <c r="M183" s="4">
        <v>3.75</v>
      </c>
      <c r="N183" s="4">
        <v>3</v>
      </c>
      <c r="O183" s="4">
        <v>4.8000000000000001E-2</v>
      </c>
      <c r="P183" s="4">
        <f t="shared" si="32"/>
        <v>3.6520000000000001</v>
      </c>
      <c r="Q183" s="4">
        <f t="shared" si="34"/>
        <v>20</v>
      </c>
      <c r="R183" s="4">
        <f t="shared" si="35"/>
        <v>1.1166</v>
      </c>
      <c r="S183" s="4">
        <f t="shared" si="36"/>
        <v>1.1166</v>
      </c>
      <c r="T183" s="4"/>
      <c r="U183" s="31"/>
    </row>
    <row r="184" spans="1:21" x14ac:dyDescent="0.15">
      <c r="A184" s="31">
        <v>68</v>
      </c>
      <c r="B184" s="27" t="s">
        <v>69</v>
      </c>
      <c r="C184" s="1" t="s">
        <v>134</v>
      </c>
      <c r="D184" s="1">
        <v>10</v>
      </c>
      <c r="E184" s="1">
        <v>0.25480000000000003</v>
      </c>
      <c r="F184" s="1">
        <v>9.19</v>
      </c>
      <c r="G184" s="2">
        <v>2063.5</v>
      </c>
      <c r="H184" s="4">
        <v>1759</v>
      </c>
      <c r="I184" s="4">
        <v>304.5</v>
      </c>
      <c r="J184" s="4">
        <v>0</v>
      </c>
      <c r="K184" s="4">
        <f t="shared" si="31"/>
        <v>11.42905</v>
      </c>
      <c r="L184" s="38">
        <f t="shared" si="33"/>
        <v>6.798</v>
      </c>
      <c r="M184" s="4">
        <v>3.75</v>
      </c>
      <c r="N184" s="4">
        <v>3</v>
      </c>
      <c r="O184" s="4">
        <v>4.8000000000000001E-2</v>
      </c>
      <c r="P184" s="4">
        <f t="shared" si="32"/>
        <v>4.0119999999999996</v>
      </c>
      <c r="Q184" s="4">
        <f t="shared" si="34"/>
        <v>20</v>
      </c>
      <c r="R184" s="4">
        <f t="shared" si="35"/>
        <v>0.61904999999999999</v>
      </c>
      <c r="S184" s="4">
        <f t="shared" si="36"/>
        <v>0.61904999999999999</v>
      </c>
      <c r="T184" s="4"/>
      <c r="U184" s="31"/>
    </row>
    <row r="185" spans="1:21" x14ac:dyDescent="0.15">
      <c r="A185" s="31">
        <v>69</v>
      </c>
      <c r="B185" s="27" t="s">
        <v>69</v>
      </c>
      <c r="C185" s="1" t="s">
        <v>122</v>
      </c>
      <c r="D185" s="1">
        <v>2</v>
      </c>
      <c r="E185" s="1">
        <v>0.1678</v>
      </c>
      <c r="F185" s="1">
        <v>8.27</v>
      </c>
      <c r="G185" s="2">
        <v>2910.5</v>
      </c>
      <c r="H185" s="4">
        <v>1037</v>
      </c>
      <c r="I185" s="4">
        <v>1873.5</v>
      </c>
      <c r="J185" s="4">
        <v>0</v>
      </c>
      <c r="K185" s="4">
        <f t="shared" si="31"/>
        <v>12.603149999999999</v>
      </c>
      <c r="L185" s="38">
        <f t="shared" si="33"/>
        <v>6.798</v>
      </c>
      <c r="M185" s="4">
        <v>3.75</v>
      </c>
      <c r="N185" s="4">
        <v>3</v>
      </c>
      <c r="O185" s="4">
        <v>4.8000000000000001E-2</v>
      </c>
      <c r="P185" s="4">
        <f t="shared" si="32"/>
        <v>4.9320000000000004</v>
      </c>
      <c r="Q185" s="4">
        <f t="shared" si="34"/>
        <v>20</v>
      </c>
      <c r="R185" s="4">
        <f t="shared" si="35"/>
        <v>0.87314999999999998</v>
      </c>
      <c r="S185" s="4">
        <f t="shared" si="36"/>
        <v>0.87314999999999998</v>
      </c>
      <c r="T185" s="4"/>
      <c r="U185" s="31"/>
    </row>
    <row r="186" spans="1:21" x14ac:dyDescent="0.15">
      <c r="A186" s="31">
        <v>70</v>
      </c>
      <c r="B186" s="27" t="s">
        <v>69</v>
      </c>
      <c r="C186" s="1" t="s">
        <v>315</v>
      </c>
      <c r="D186" s="1">
        <v>17</v>
      </c>
      <c r="E186" s="1">
        <v>0.3286</v>
      </c>
      <c r="F186" s="1">
        <v>15.74</v>
      </c>
      <c r="G186" s="2">
        <v>3161</v>
      </c>
      <c r="H186" s="4">
        <v>2995</v>
      </c>
      <c r="I186" s="4">
        <v>111</v>
      </c>
      <c r="J186" s="4">
        <v>55</v>
      </c>
      <c r="K186" s="4">
        <f t="shared" si="31"/>
        <v>7.7462999999999997</v>
      </c>
      <c r="L186" s="38">
        <f t="shared" si="33"/>
        <v>6.798</v>
      </c>
      <c r="M186" s="4">
        <v>3.75</v>
      </c>
      <c r="N186" s="4">
        <v>3</v>
      </c>
      <c r="O186" s="4">
        <v>4.8000000000000001E-2</v>
      </c>
      <c r="P186" s="4"/>
      <c r="Q186" s="4">
        <f t="shared" si="34"/>
        <v>22.538</v>
      </c>
      <c r="R186" s="4">
        <f t="shared" si="35"/>
        <v>0.94830000000000003</v>
      </c>
      <c r="S186" s="4">
        <f t="shared" si="36"/>
        <v>0.94830000000000003</v>
      </c>
      <c r="T186" s="4"/>
      <c r="U186" s="31"/>
    </row>
    <row r="187" spans="1:21" x14ac:dyDescent="0.15">
      <c r="A187" s="31">
        <v>71</v>
      </c>
      <c r="B187" s="27" t="s">
        <v>69</v>
      </c>
      <c r="C187" s="1" t="s">
        <v>130</v>
      </c>
      <c r="D187" s="1">
        <v>10</v>
      </c>
      <c r="E187" s="1">
        <v>0.15129999999999999</v>
      </c>
      <c r="F187" s="1">
        <v>8.9600000000000009</v>
      </c>
      <c r="G187" s="2">
        <v>2644</v>
      </c>
      <c r="H187" s="4">
        <v>892</v>
      </c>
      <c r="I187" s="4">
        <v>1752</v>
      </c>
      <c r="J187" s="4">
        <v>0</v>
      </c>
      <c r="K187" s="4">
        <f t="shared" si="31"/>
        <v>11.8332</v>
      </c>
      <c r="L187" s="38">
        <f t="shared" si="33"/>
        <v>6.798</v>
      </c>
      <c r="M187" s="4">
        <v>3.75</v>
      </c>
      <c r="N187" s="4">
        <v>3</v>
      </c>
      <c r="O187" s="4">
        <v>4.8000000000000001E-2</v>
      </c>
      <c r="P187" s="4">
        <f t="shared" si="32"/>
        <v>4.242</v>
      </c>
      <c r="Q187" s="4">
        <f t="shared" si="34"/>
        <v>20</v>
      </c>
      <c r="R187" s="4">
        <f t="shared" si="35"/>
        <v>0.79320000000000002</v>
      </c>
      <c r="S187" s="4">
        <f t="shared" si="36"/>
        <v>0.79320000000000002</v>
      </c>
      <c r="T187" s="4"/>
      <c r="U187" s="31"/>
    </row>
    <row r="188" spans="1:21" x14ac:dyDescent="0.15">
      <c r="A188" s="31">
        <v>72</v>
      </c>
      <c r="B188" s="27" t="s">
        <v>69</v>
      </c>
      <c r="C188" s="1" t="s">
        <v>111</v>
      </c>
      <c r="D188" s="1">
        <v>5</v>
      </c>
      <c r="E188" s="1">
        <v>0.38440000000000002</v>
      </c>
      <c r="F188" s="1">
        <v>7.3</v>
      </c>
      <c r="G188" s="2">
        <v>3192</v>
      </c>
      <c r="H188" s="4">
        <v>2389</v>
      </c>
      <c r="I188" s="4">
        <v>453</v>
      </c>
      <c r="J188" s="4">
        <v>350</v>
      </c>
      <c r="K188" s="4">
        <f t="shared" si="31"/>
        <v>13.6576</v>
      </c>
      <c r="L188" s="38">
        <f t="shared" si="33"/>
        <v>6.798</v>
      </c>
      <c r="M188" s="4">
        <v>3.75</v>
      </c>
      <c r="N188" s="4">
        <v>3</v>
      </c>
      <c r="O188" s="4">
        <v>4.8000000000000001E-2</v>
      </c>
      <c r="P188" s="4">
        <f t="shared" si="32"/>
        <v>5.9020000000000001</v>
      </c>
      <c r="Q188" s="4">
        <f t="shared" si="34"/>
        <v>20</v>
      </c>
      <c r="R188" s="4">
        <f t="shared" si="35"/>
        <v>0.95760000000000001</v>
      </c>
      <c r="S188" s="4">
        <f t="shared" si="36"/>
        <v>0.95760000000000001</v>
      </c>
      <c r="T188" s="4"/>
      <c r="U188" s="31"/>
    </row>
    <row r="189" spans="1:21" x14ac:dyDescent="0.15">
      <c r="A189" s="31">
        <v>73</v>
      </c>
      <c r="B189" s="27" t="s">
        <v>69</v>
      </c>
      <c r="C189" s="1" t="s">
        <v>112</v>
      </c>
      <c r="D189" s="1">
        <v>1</v>
      </c>
      <c r="E189" s="1">
        <v>0.1229</v>
      </c>
      <c r="F189" s="1">
        <v>7.4</v>
      </c>
      <c r="G189" s="2">
        <v>1110</v>
      </c>
      <c r="H189" s="4">
        <v>1110</v>
      </c>
      <c r="I189" s="4">
        <v>0</v>
      </c>
      <c r="J189" s="4">
        <v>0</v>
      </c>
      <c r="K189" s="4">
        <f t="shared" si="31"/>
        <v>12.933</v>
      </c>
      <c r="L189" s="38">
        <f t="shared" si="33"/>
        <v>6.798</v>
      </c>
      <c r="M189" s="4">
        <v>3.75</v>
      </c>
      <c r="N189" s="4">
        <v>3</v>
      </c>
      <c r="O189" s="4">
        <v>4.8000000000000001E-2</v>
      </c>
      <c r="P189" s="4">
        <f t="shared" si="32"/>
        <v>5.8019999999999996</v>
      </c>
      <c r="Q189" s="4">
        <f t="shared" si="34"/>
        <v>20</v>
      </c>
      <c r="R189" s="4">
        <f t="shared" si="35"/>
        <v>0.33300000000000002</v>
      </c>
      <c r="S189" s="4">
        <f t="shared" si="36"/>
        <v>0.33300000000000002</v>
      </c>
      <c r="T189" s="4"/>
      <c r="U189" s="31"/>
    </row>
    <row r="190" spans="1:21" x14ac:dyDescent="0.15">
      <c r="A190" s="31">
        <v>74</v>
      </c>
      <c r="B190" s="27" t="s">
        <v>69</v>
      </c>
      <c r="C190" s="1" t="s">
        <v>108</v>
      </c>
      <c r="D190" s="1">
        <v>4</v>
      </c>
      <c r="E190" s="1">
        <v>0.18690000000000001</v>
      </c>
      <c r="F190" s="1">
        <v>7.05</v>
      </c>
      <c r="G190" s="2">
        <v>926</v>
      </c>
      <c r="H190" s="4">
        <v>904</v>
      </c>
      <c r="I190" s="4">
        <v>0</v>
      </c>
      <c r="J190" s="4">
        <v>22</v>
      </c>
      <c r="K190" s="4">
        <f t="shared" si="31"/>
        <v>13.2278</v>
      </c>
      <c r="L190" s="38">
        <f t="shared" si="33"/>
        <v>6.798</v>
      </c>
      <c r="M190" s="4">
        <v>3.75</v>
      </c>
      <c r="N190" s="4">
        <v>3</v>
      </c>
      <c r="O190" s="4">
        <v>4.8000000000000001E-2</v>
      </c>
      <c r="P190" s="4">
        <f t="shared" si="32"/>
        <v>6.1520000000000001</v>
      </c>
      <c r="Q190" s="4">
        <f t="shared" si="34"/>
        <v>20</v>
      </c>
      <c r="R190" s="4">
        <f t="shared" si="35"/>
        <v>0.27779999999999999</v>
      </c>
      <c r="S190" s="4">
        <f t="shared" si="36"/>
        <v>0.27779999999999999</v>
      </c>
      <c r="T190" s="4"/>
      <c r="U190" s="31"/>
    </row>
    <row r="191" spans="1:21" x14ac:dyDescent="0.15">
      <c r="A191" s="31">
        <v>75</v>
      </c>
      <c r="B191" s="27" t="s">
        <v>69</v>
      </c>
      <c r="C191" s="1" t="s">
        <v>78</v>
      </c>
      <c r="D191" s="1">
        <v>4</v>
      </c>
      <c r="E191" s="1">
        <v>0.17530000000000001</v>
      </c>
      <c r="F191" s="1">
        <v>3.73</v>
      </c>
      <c r="G191" s="2">
        <v>1068.5</v>
      </c>
      <c r="H191" s="4">
        <v>1031</v>
      </c>
      <c r="I191" s="4">
        <v>37.5</v>
      </c>
      <c r="J191" s="4">
        <v>0</v>
      </c>
      <c r="K191" s="4">
        <f t="shared" si="31"/>
        <v>16.59055</v>
      </c>
      <c r="L191" s="38">
        <f t="shared" si="33"/>
        <v>6.798</v>
      </c>
      <c r="M191" s="4">
        <v>3.75</v>
      </c>
      <c r="N191" s="4">
        <v>3</v>
      </c>
      <c r="O191" s="4">
        <v>4.8000000000000001E-2</v>
      </c>
      <c r="P191" s="4">
        <f t="shared" si="32"/>
        <v>9.4719999999999995</v>
      </c>
      <c r="Q191" s="4">
        <f t="shared" si="34"/>
        <v>20</v>
      </c>
      <c r="R191" s="4">
        <f t="shared" si="35"/>
        <v>0.32055</v>
      </c>
      <c r="S191" s="4">
        <f t="shared" si="36"/>
        <v>0.32055</v>
      </c>
      <c r="T191" s="4"/>
      <c r="U191" s="31"/>
    </row>
    <row r="192" spans="1:21" x14ac:dyDescent="0.15">
      <c r="A192" s="31">
        <v>76</v>
      </c>
      <c r="B192" s="27" t="s">
        <v>69</v>
      </c>
      <c r="C192" s="1" t="s">
        <v>104</v>
      </c>
      <c r="D192" s="1">
        <v>12</v>
      </c>
      <c r="E192" s="1">
        <v>0.2581</v>
      </c>
      <c r="F192" s="1">
        <v>6.26</v>
      </c>
      <c r="G192" s="2">
        <v>1658</v>
      </c>
      <c r="H192" s="4">
        <v>1648</v>
      </c>
      <c r="I192" s="4">
        <v>0</v>
      </c>
      <c r="J192" s="4">
        <v>10</v>
      </c>
      <c r="K192" s="4">
        <f t="shared" si="31"/>
        <v>14.237399999999999</v>
      </c>
      <c r="L192" s="38">
        <f t="shared" si="33"/>
        <v>6.798</v>
      </c>
      <c r="M192" s="4">
        <v>3.75</v>
      </c>
      <c r="N192" s="4">
        <v>3</v>
      </c>
      <c r="O192" s="4">
        <v>4.8000000000000001E-2</v>
      </c>
      <c r="P192" s="4">
        <f t="shared" si="32"/>
        <v>6.9420000000000002</v>
      </c>
      <c r="Q192" s="4">
        <f t="shared" si="34"/>
        <v>20</v>
      </c>
      <c r="R192" s="4">
        <f t="shared" si="35"/>
        <v>0.49740000000000001</v>
      </c>
      <c r="S192" s="4">
        <f t="shared" si="36"/>
        <v>0.49740000000000001</v>
      </c>
      <c r="T192" s="4"/>
      <c r="U192" s="31"/>
    </row>
    <row r="193" spans="1:21" x14ac:dyDescent="0.15">
      <c r="A193" s="31">
        <v>77</v>
      </c>
      <c r="B193" s="27" t="s">
        <v>69</v>
      </c>
      <c r="C193" s="1" t="s">
        <v>118</v>
      </c>
      <c r="D193" s="1">
        <v>9</v>
      </c>
      <c r="E193" s="1">
        <v>0.24660000000000001</v>
      </c>
      <c r="F193" s="1">
        <v>8.07</v>
      </c>
      <c r="G193" s="2">
        <v>3203.5</v>
      </c>
      <c r="H193" s="4">
        <v>1888</v>
      </c>
      <c r="I193" s="4">
        <v>1270.5</v>
      </c>
      <c r="J193" s="4">
        <v>45</v>
      </c>
      <c r="K193" s="4">
        <f t="shared" si="31"/>
        <v>12.89105</v>
      </c>
      <c r="L193" s="38">
        <f t="shared" si="33"/>
        <v>6.798</v>
      </c>
      <c r="M193" s="4">
        <v>3.75</v>
      </c>
      <c r="N193" s="4">
        <v>3</v>
      </c>
      <c r="O193" s="4">
        <v>4.8000000000000001E-2</v>
      </c>
      <c r="P193" s="4">
        <f t="shared" si="32"/>
        <v>5.1319999999999997</v>
      </c>
      <c r="Q193" s="4">
        <f t="shared" si="34"/>
        <v>20</v>
      </c>
      <c r="R193" s="4">
        <f t="shared" si="35"/>
        <v>0.96104999999999996</v>
      </c>
      <c r="S193" s="4">
        <f t="shared" si="36"/>
        <v>0.96104999999999996</v>
      </c>
      <c r="T193" s="4"/>
      <c r="U193" s="31"/>
    </row>
    <row r="194" spans="1:21" x14ac:dyDescent="0.15">
      <c r="A194" s="31">
        <v>78</v>
      </c>
      <c r="B194" s="27" t="s">
        <v>69</v>
      </c>
      <c r="C194" s="1" t="s">
        <v>143</v>
      </c>
      <c r="D194" s="1">
        <v>9</v>
      </c>
      <c r="E194" s="1">
        <v>0.1991</v>
      </c>
      <c r="F194" s="1">
        <v>9.84</v>
      </c>
      <c r="G194" s="2">
        <v>1187.5</v>
      </c>
      <c r="H194" s="4">
        <v>820</v>
      </c>
      <c r="I194" s="4">
        <v>352.5</v>
      </c>
      <c r="J194" s="4">
        <v>15</v>
      </c>
      <c r="K194" s="4">
        <f t="shared" si="31"/>
        <v>10.516249999999999</v>
      </c>
      <c r="L194" s="38">
        <f t="shared" si="33"/>
        <v>6.798</v>
      </c>
      <c r="M194" s="4">
        <v>3.75</v>
      </c>
      <c r="N194" s="4">
        <v>3</v>
      </c>
      <c r="O194" s="4">
        <v>4.8000000000000001E-2</v>
      </c>
      <c r="P194" s="4">
        <f t="shared" si="32"/>
        <v>3.3620000000000001</v>
      </c>
      <c r="Q194" s="4">
        <f t="shared" si="34"/>
        <v>20</v>
      </c>
      <c r="R194" s="4">
        <f t="shared" si="35"/>
        <v>0.35625000000000001</v>
      </c>
      <c r="S194" s="4">
        <f t="shared" si="36"/>
        <v>0.35625000000000001</v>
      </c>
      <c r="T194" s="4"/>
      <c r="U194" s="31"/>
    </row>
    <row r="195" spans="1:21" x14ac:dyDescent="0.15">
      <c r="A195" s="31">
        <v>79</v>
      </c>
      <c r="B195" s="27" t="s">
        <v>69</v>
      </c>
      <c r="C195" s="1" t="s">
        <v>121</v>
      </c>
      <c r="D195" s="1">
        <v>7</v>
      </c>
      <c r="E195" s="1">
        <v>0.11899999999999999</v>
      </c>
      <c r="F195" s="1">
        <v>8.24</v>
      </c>
      <c r="G195" s="2">
        <v>672</v>
      </c>
      <c r="H195" s="4">
        <v>552</v>
      </c>
      <c r="I195" s="4">
        <v>0</v>
      </c>
      <c r="J195" s="4">
        <v>120</v>
      </c>
      <c r="K195" s="4">
        <f t="shared" si="31"/>
        <v>11.961600000000001</v>
      </c>
      <c r="L195" s="38">
        <f t="shared" si="33"/>
        <v>6.798</v>
      </c>
      <c r="M195" s="4">
        <v>3.75</v>
      </c>
      <c r="N195" s="4">
        <v>3</v>
      </c>
      <c r="O195" s="4">
        <v>4.8000000000000001E-2</v>
      </c>
      <c r="P195" s="4">
        <f t="shared" si="32"/>
        <v>4.9619999999999997</v>
      </c>
      <c r="Q195" s="4">
        <f t="shared" si="34"/>
        <v>20</v>
      </c>
      <c r="R195" s="4">
        <f t="shared" si="35"/>
        <v>0.2016</v>
      </c>
      <c r="S195" s="4">
        <f t="shared" si="36"/>
        <v>0.2016</v>
      </c>
      <c r="T195" s="4"/>
      <c r="U195" s="31"/>
    </row>
    <row r="196" spans="1:21" x14ac:dyDescent="0.15">
      <c r="A196" s="31">
        <v>80</v>
      </c>
      <c r="B196" s="27" t="s">
        <v>82</v>
      </c>
      <c r="C196" s="1" t="s">
        <v>94</v>
      </c>
      <c r="D196" s="1">
        <v>12</v>
      </c>
      <c r="E196" s="1">
        <v>0.31969999999999998</v>
      </c>
      <c r="F196" s="1">
        <v>5.48</v>
      </c>
      <c r="G196" s="2">
        <v>1880</v>
      </c>
      <c r="H196" s="4">
        <v>1880</v>
      </c>
      <c r="I196" s="4">
        <v>0</v>
      </c>
      <c r="J196" s="4">
        <v>0</v>
      </c>
      <c r="K196" s="4">
        <f t="shared" si="31"/>
        <v>15.084</v>
      </c>
      <c r="L196" s="38">
        <f t="shared" si="33"/>
        <v>6.798</v>
      </c>
      <c r="M196" s="4">
        <v>3.75</v>
      </c>
      <c r="N196" s="4">
        <v>3</v>
      </c>
      <c r="O196" s="4">
        <v>4.8000000000000001E-2</v>
      </c>
      <c r="P196" s="4">
        <f t="shared" si="32"/>
        <v>7.7220000000000004</v>
      </c>
      <c r="Q196" s="4">
        <f t="shared" si="34"/>
        <v>20</v>
      </c>
      <c r="R196" s="4">
        <f t="shared" si="35"/>
        <v>0.56399999999999995</v>
      </c>
      <c r="S196" s="4">
        <f t="shared" si="36"/>
        <v>0.56399999999999995</v>
      </c>
      <c r="T196" s="4"/>
      <c r="U196" s="31"/>
    </row>
    <row r="197" spans="1:21" x14ac:dyDescent="0.15">
      <c r="A197" s="31">
        <v>81</v>
      </c>
      <c r="B197" s="27" t="s">
        <v>82</v>
      </c>
      <c r="C197" s="1" t="s">
        <v>106</v>
      </c>
      <c r="D197" s="1">
        <v>9</v>
      </c>
      <c r="E197" s="1">
        <v>0.21010000000000001</v>
      </c>
      <c r="F197" s="1">
        <v>6.48</v>
      </c>
      <c r="G197" s="2">
        <v>1610</v>
      </c>
      <c r="H197" s="4">
        <v>1610</v>
      </c>
      <c r="I197" s="4">
        <v>0</v>
      </c>
      <c r="J197" s="4">
        <v>0</v>
      </c>
      <c r="K197" s="4">
        <f t="shared" si="31"/>
        <v>14.003</v>
      </c>
      <c r="L197" s="38">
        <f t="shared" si="33"/>
        <v>6.798</v>
      </c>
      <c r="M197" s="4">
        <v>3.75</v>
      </c>
      <c r="N197" s="4">
        <v>3</v>
      </c>
      <c r="O197" s="4">
        <v>4.8000000000000001E-2</v>
      </c>
      <c r="P197" s="4">
        <f t="shared" si="32"/>
        <v>6.7220000000000004</v>
      </c>
      <c r="Q197" s="4">
        <f t="shared" si="34"/>
        <v>20</v>
      </c>
      <c r="R197" s="4">
        <f t="shared" si="35"/>
        <v>0.48299999999999998</v>
      </c>
      <c r="S197" s="4">
        <f t="shared" si="36"/>
        <v>0.48299999999999998</v>
      </c>
      <c r="T197" s="4"/>
      <c r="U197" s="31"/>
    </row>
    <row r="198" spans="1:21" x14ac:dyDescent="0.15">
      <c r="A198" s="31">
        <v>82</v>
      </c>
      <c r="B198" s="27" t="s">
        <v>82</v>
      </c>
      <c r="C198" s="1" t="s">
        <v>101</v>
      </c>
      <c r="D198" s="1">
        <v>6</v>
      </c>
      <c r="E198" s="1">
        <v>0.22750000000000001</v>
      </c>
      <c r="F198" s="1">
        <v>6.08</v>
      </c>
      <c r="G198" s="2">
        <v>1750</v>
      </c>
      <c r="H198" s="4">
        <v>1750</v>
      </c>
      <c r="I198" s="4">
        <v>0</v>
      </c>
      <c r="J198" s="4">
        <v>0</v>
      </c>
      <c r="K198" s="4">
        <f t="shared" si="31"/>
        <v>14.445</v>
      </c>
      <c r="L198" s="38">
        <f t="shared" si="33"/>
        <v>6.798</v>
      </c>
      <c r="M198" s="4">
        <v>3.75</v>
      </c>
      <c r="N198" s="4">
        <v>3</v>
      </c>
      <c r="O198" s="4">
        <v>4.8000000000000001E-2</v>
      </c>
      <c r="P198" s="4">
        <f t="shared" si="32"/>
        <v>7.1219999999999999</v>
      </c>
      <c r="Q198" s="4">
        <f t="shared" si="34"/>
        <v>20</v>
      </c>
      <c r="R198" s="4">
        <f t="shared" si="35"/>
        <v>0.52500000000000002</v>
      </c>
      <c r="S198" s="4">
        <f t="shared" si="36"/>
        <v>0.52500000000000002</v>
      </c>
      <c r="T198" s="4"/>
      <c r="U198" s="31"/>
    </row>
    <row r="199" spans="1:21" x14ac:dyDescent="0.15">
      <c r="A199" s="31">
        <v>83</v>
      </c>
      <c r="B199" s="27" t="s">
        <v>82</v>
      </c>
      <c r="C199" s="1" t="s">
        <v>83</v>
      </c>
      <c r="D199" s="1">
        <v>5</v>
      </c>
      <c r="E199" s="1">
        <v>0.2636</v>
      </c>
      <c r="F199" s="1">
        <v>4.28</v>
      </c>
      <c r="G199" s="2">
        <v>1880</v>
      </c>
      <c r="H199" s="4">
        <v>1880</v>
      </c>
      <c r="I199" s="4">
        <v>0</v>
      </c>
      <c r="J199" s="4">
        <v>0</v>
      </c>
      <c r="K199" s="4">
        <f t="shared" si="31"/>
        <v>16.283999999999999</v>
      </c>
      <c r="L199" s="38">
        <f t="shared" si="33"/>
        <v>6.798</v>
      </c>
      <c r="M199" s="4">
        <v>3.75</v>
      </c>
      <c r="N199" s="4">
        <v>3</v>
      </c>
      <c r="O199" s="4">
        <v>4.8000000000000001E-2</v>
      </c>
      <c r="P199" s="4">
        <f t="shared" si="32"/>
        <v>8.9220000000000006</v>
      </c>
      <c r="Q199" s="4">
        <f t="shared" si="34"/>
        <v>20</v>
      </c>
      <c r="R199" s="4">
        <f t="shared" si="35"/>
        <v>0.56399999999999995</v>
      </c>
      <c r="S199" s="4">
        <f t="shared" si="36"/>
        <v>0.56399999999999995</v>
      </c>
      <c r="T199" s="4"/>
      <c r="U199" s="31"/>
    </row>
    <row r="200" spans="1:21" x14ac:dyDescent="0.15">
      <c r="A200" s="31">
        <v>84</v>
      </c>
      <c r="B200" s="27" t="s">
        <v>82</v>
      </c>
      <c r="C200" s="1" t="s">
        <v>113</v>
      </c>
      <c r="D200" s="1">
        <v>8</v>
      </c>
      <c r="E200" s="1">
        <v>0.20930000000000001</v>
      </c>
      <c r="F200" s="1">
        <v>7.58</v>
      </c>
      <c r="G200" s="2">
        <v>2140</v>
      </c>
      <c r="H200" s="4">
        <v>2140</v>
      </c>
      <c r="I200" s="4">
        <v>0</v>
      </c>
      <c r="J200" s="4">
        <v>0</v>
      </c>
      <c r="K200" s="4">
        <f t="shared" si="31"/>
        <v>13.061999999999999</v>
      </c>
      <c r="L200" s="38">
        <f t="shared" si="33"/>
        <v>6.798</v>
      </c>
      <c r="M200" s="4">
        <v>3.75</v>
      </c>
      <c r="N200" s="4">
        <v>3</v>
      </c>
      <c r="O200" s="4">
        <v>4.8000000000000001E-2</v>
      </c>
      <c r="P200" s="4">
        <f t="shared" si="32"/>
        <v>5.6219999999999999</v>
      </c>
      <c r="Q200" s="4">
        <f t="shared" si="34"/>
        <v>20</v>
      </c>
      <c r="R200" s="4">
        <f t="shared" si="35"/>
        <v>0.64200000000000002</v>
      </c>
      <c r="S200" s="4">
        <f t="shared" si="36"/>
        <v>0.64200000000000002</v>
      </c>
      <c r="T200" s="4"/>
      <c r="U200" s="31"/>
    </row>
    <row r="201" spans="1:21" x14ac:dyDescent="0.15">
      <c r="A201" s="31">
        <v>85</v>
      </c>
      <c r="B201" s="27" t="s">
        <v>82</v>
      </c>
      <c r="C201" s="1" t="s">
        <v>320</v>
      </c>
      <c r="D201" s="1">
        <v>22</v>
      </c>
      <c r="E201" s="1">
        <v>0.36030000000000001</v>
      </c>
      <c r="F201" s="1">
        <v>17.579999999999998</v>
      </c>
      <c r="G201" s="2">
        <v>2907.5</v>
      </c>
      <c r="H201" s="4">
        <v>2690</v>
      </c>
      <c r="I201" s="4">
        <v>217.5</v>
      </c>
      <c r="J201" s="4">
        <v>0</v>
      </c>
      <c r="K201" s="4">
        <f t="shared" si="31"/>
        <v>7.6702500000000002</v>
      </c>
      <c r="L201" s="38">
        <f t="shared" si="33"/>
        <v>6.798</v>
      </c>
      <c r="M201" s="4">
        <v>3.75</v>
      </c>
      <c r="N201" s="4">
        <v>3</v>
      </c>
      <c r="O201" s="4">
        <v>4.8000000000000001E-2</v>
      </c>
      <c r="P201" s="4"/>
      <c r="Q201" s="4">
        <f t="shared" si="34"/>
        <v>24.378</v>
      </c>
      <c r="R201" s="4">
        <f t="shared" si="35"/>
        <v>0.87224999999999997</v>
      </c>
      <c r="S201" s="4">
        <f t="shared" si="36"/>
        <v>0.87224999999999997</v>
      </c>
      <c r="T201" s="4"/>
      <c r="U201" s="31"/>
    </row>
    <row r="202" spans="1:21" x14ac:dyDescent="0.15">
      <c r="A202" s="31">
        <v>86</v>
      </c>
      <c r="B202" s="27" t="s">
        <v>82</v>
      </c>
      <c r="C202" s="1" t="s">
        <v>140</v>
      </c>
      <c r="D202" s="1">
        <v>4</v>
      </c>
      <c r="E202" s="1">
        <v>0.15229999999999999</v>
      </c>
      <c r="F202" s="1">
        <v>9.68</v>
      </c>
      <c r="G202" s="2">
        <v>2815.5</v>
      </c>
      <c r="H202" s="4">
        <v>2280</v>
      </c>
      <c r="I202" s="4">
        <v>535.5</v>
      </c>
      <c r="J202" s="4">
        <v>0</v>
      </c>
      <c r="K202" s="4">
        <f t="shared" si="31"/>
        <v>11.16465</v>
      </c>
      <c r="L202" s="38">
        <f t="shared" si="33"/>
        <v>6.798</v>
      </c>
      <c r="M202" s="4">
        <v>3.75</v>
      </c>
      <c r="N202" s="4">
        <v>3</v>
      </c>
      <c r="O202" s="4">
        <v>4.8000000000000001E-2</v>
      </c>
      <c r="P202" s="4">
        <f t="shared" si="32"/>
        <v>3.5219999999999998</v>
      </c>
      <c r="Q202" s="4">
        <f t="shared" si="34"/>
        <v>20</v>
      </c>
      <c r="R202" s="4">
        <f t="shared" si="35"/>
        <v>0.84465000000000001</v>
      </c>
      <c r="S202" s="4">
        <f t="shared" si="36"/>
        <v>0.84465000000000001</v>
      </c>
      <c r="T202" s="4"/>
      <c r="U202" s="31"/>
    </row>
    <row r="203" spans="1:21" x14ac:dyDescent="0.15">
      <c r="A203" s="31">
        <v>87</v>
      </c>
      <c r="B203" s="27" t="s">
        <v>82</v>
      </c>
      <c r="C203" s="1" t="s">
        <v>89</v>
      </c>
      <c r="D203" s="1">
        <v>8</v>
      </c>
      <c r="E203" s="1">
        <v>0.24179999999999999</v>
      </c>
      <c r="F203" s="1">
        <v>5.18</v>
      </c>
      <c r="G203" s="2">
        <v>2056</v>
      </c>
      <c r="H203" s="4">
        <v>2020</v>
      </c>
      <c r="I203" s="4">
        <v>36</v>
      </c>
      <c r="J203" s="4">
        <v>0</v>
      </c>
      <c r="K203" s="4">
        <f t="shared" si="31"/>
        <v>15.4368</v>
      </c>
      <c r="L203" s="38">
        <f t="shared" si="33"/>
        <v>6.798</v>
      </c>
      <c r="M203" s="4">
        <v>3.75</v>
      </c>
      <c r="N203" s="4">
        <v>3</v>
      </c>
      <c r="O203" s="4">
        <v>4.8000000000000001E-2</v>
      </c>
      <c r="P203" s="4">
        <f t="shared" si="32"/>
        <v>8.0220000000000002</v>
      </c>
      <c r="Q203" s="4">
        <f t="shared" si="34"/>
        <v>20</v>
      </c>
      <c r="R203" s="4">
        <f t="shared" si="35"/>
        <v>0.61680000000000001</v>
      </c>
      <c r="S203" s="4">
        <f t="shared" si="36"/>
        <v>0.61680000000000001</v>
      </c>
      <c r="T203" s="4"/>
      <c r="U203" s="31"/>
    </row>
    <row r="204" spans="1:21" x14ac:dyDescent="0.15">
      <c r="A204" s="31">
        <v>88</v>
      </c>
      <c r="B204" s="27" t="s">
        <v>82</v>
      </c>
      <c r="C204" s="1" t="s">
        <v>102</v>
      </c>
      <c r="D204" s="1">
        <v>9</v>
      </c>
      <c r="E204" s="1">
        <v>0.2954</v>
      </c>
      <c r="F204" s="1">
        <v>6.08</v>
      </c>
      <c r="G204" s="2">
        <v>4565.5</v>
      </c>
      <c r="H204" s="4">
        <v>3430</v>
      </c>
      <c r="I204" s="4">
        <v>1135.5</v>
      </c>
      <c r="J204" s="4">
        <v>0</v>
      </c>
      <c r="K204" s="4">
        <f t="shared" si="31"/>
        <v>15.28965</v>
      </c>
      <c r="L204" s="38">
        <f t="shared" si="33"/>
        <v>6.798</v>
      </c>
      <c r="M204" s="4">
        <v>3.75</v>
      </c>
      <c r="N204" s="4">
        <v>3</v>
      </c>
      <c r="O204" s="4">
        <v>4.8000000000000001E-2</v>
      </c>
      <c r="P204" s="4">
        <f t="shared" si="32"/>
        <v>7.1219999999999999</v>
      </c>
      <c r="Q204" s="4">
        <f t="shared" si="34"/>
        <v>20</v>
      </c>
      <c r="R204" s="4">
        <f t="shared" si="35"/>
        <v>1.36965</v>
      </c>
      <c r="S204" s="4">
        <f t="shared" si="36"/>
        <v>1.36965</v>
      </c>
      <c r="T204" s="4"/>
      <c r="U204" s="31"/>
    </row>
    <row r="205" spans="1:21" x14ac:dyDescent="0.15">
      <c r="A205" s="31">
        <v>89</v>
      </c>
      <c r="B205" s="27" t="s">
        <v>82</v>
      </c>
      <c r="C205" s="1" t="s">
        <v>145</v>
      </c>
      <c r="D205" s="1">
        <v>12</v>
      </c>
      <c r="E205" s="1">
        <v>0.19370000000000001</v>
      </c>
      <c r="F205" s="1">
        <v>10.08</v>
      </c>
      <c r="G205" s="2">
        <v>2200</v>
      </c>
      <c r="H205" s="4">
        <v>2200</v>
      </c>
      <c r="I205" s="4">
        <v>0</v>
      </c>
      <c r="J205" s="4">
        <v>0</v>
      </c>
      <c r="K205" s="4">
        <f t="shared" si="31"/>
        <v>10.58</v>
      </c>
      <c r="L205" s="38">
        <f t="shared" si="33"/>
        <v>6.798</v>
      </c>
      <c r="M205" s="4">
        <v>3.75</v>
      </c>
      <c r="N205" s="4">
        <v>3</v>
      </c>
      <c r="O205" s="4">
        <v>4.8000000000000001E-2</v>
      </c>
      <c r="P205" s="4">
        <f t="shared" si="32"/>
        <v>3.1219999999999999</v>
      </c>
      <c r="Q205" s="4">
        <f t="shared" si="34"/>
        <v>20</v>
      </c>
      <c r="R205" s="4">
        <f t="shared" si="35"/>
        <v>0.66</v>
      </c>
      <c r="S205" s="4">
        <f t="shared" si="36"/>
        <v>0.66</v>
      </c>
      <c r="T205" s="4"/>
      <c r="U205" s="31"/>
    </row>
    <row r="206" spans="1:21" x14ac:dyDescent="0.15">
      <c r="A206" s="31">
        <v>90</v>
      </c>
      <c r="B206" s="27" t="s">
        <v>82</v>
      </c>
      <c r="C206" s="1" t="s">
        <v>115</v>
      </c>
      <c r="D206" s="1">
        <v>8</v>
      </c>
      <c r="E206" s="1">
        <v>0.16070000000000001</v>
      </c>
      <c r="F206" s="1">
        <v>7.68</v>
      </c>
      <c r="G206" s="2">
        <v>2169</v>
      </c>
      <c r="H206" s="4">
        <v>1740</v>
      </c>
      <c r="I206" s="4">
        <v>429</v>
      </c>
      <c r="J206" s="4">
        <v>0</v>
      </c>
      <c r="K206" s="4">
        <f t="shared" si="31"/>
        <v>12.970700000000001</v>
      </c>
      <c r="L206" s="38">
        <f t="shared" si="33"/>
        <v>6.798</v>
      </c>
      <c r="M206" s="4">
        <v>3.75</v>
      </c>
      <c r="N206" s="4">
        <v>3</v>
      </c>
      <c r="O206" s="4">
        <v>4.8000000000000001E-2</v>
      </c>
      <c r="P206" s="4">
        <f t="shared" si="32"/>
        <v>5.5220000000000002</v>
      </c>
      <c r="Q206" s="4">
        <f t="shared" si="34"/>
        <v>20</v>
      </c>
      <c r="R206" s="4">
        <f t="shared" si="35"/>
        <v>0.65069999999999995</v>
      </c>
      <c r="S206" s="4">
        <f t="shared" si="36"/>
        <v>0.65069999999999995</v>
      </c>
      <c r="T206" s="4"/>
      <c r="U206" s="31"/>
    </row>
    <row r="207" spans="1:21" x14ac:dyDescent="0.15">
      <c r="A207" s="31">
        <v>91</v>
      </c>
      <c r="B207" s="27" t="s">
        <v>82</v>
      </c>
      <c r="C207" s="1" t="s">
        <v>163</v>
      </c>
      <c r="D207" s="1">
        <v>7</v>
      </c>
      <c r="E207" s="1">
        <v>0.224</v>
      </c>
      <c r="F207" s="1">
        <v>12.58</v>
      </c>
      <c r="G207" s="2">
        <v>2410</v>
      </c>
      <c r="H207" s="4">
        <v>2410</v>
      </c>
      <c r="I207" s="4">
        <v>0</v>
      </c>
      <c r="J207" s="4">
        <v>0</v>
      </c>
      <c r="K207" s="4">
        <f t="shared" si="31"/>
        <v>8.1430000000000007</v>
      </c>
      <c r="L207" s="38">
        <f t="shared" si="33"/>
        <v>6.798</v>
      </c>
      <c r="M207" s="4">
        <v>3.75</v>
      </c>
      <c r="N207" s="4">
        <v>3</v>
      </c>
      <c r="O207" s="4">
        <v>4.8000000000000001E-2</v>
      </c>
      <c r="P207" s="4">
        <f t="shared" si="32"/>
        <v>0.622</v>
      </c>
      <c r="Q207" s="4">
        <f t="shared" si="34"/>
        <v>20</v>
      </c>
      <c r="R207" s="4">
        <f t="shared" si="35"/>
        <v>0.72299999999999998</v>
      </c>
      <c r="S207" s="4">
        <f t="shared" si="36"/>
        <v>0.72299999999999998</v>
      </c>
      <c r="T207" s="4"/>
      <c r="U207" s="31"/>
    </row>
    <row r="208" spans="1:21" x14ac:dyDescent="0.15">
      <c r="A208" s="31">
        <v>92</v>
      </c>
      <c r="B208" s="27" t="s">
        <v>82</v>
      </c>
      <c r="C208" s="1" t="s">
        <v>256</v>
      </c>
      <c r="D208" s="1">
        <v>14</v>
      </c>
      <c r="E208" s="1">
        <v>0.26529999999999998</v>
      </c>
      <c r="F208" s="1">
        <v>13.38</v>
      </c>
      <c r="G208" s="2">
        <v>1810</v>
      </c>
      <c r="H208" s="4">
        <v>1810</v>
      </c>
      <c r="I208" s="4">
        <v>0</v>
      </c>
      <c r="J208" s="4">
        <v>0</v>
      </c>
      <c r="K208" s="4">
        <f t="shared" si="31"/>
        <v>7.3410000000000002</v>
      </c>
      <c r="L208" s="38">
        <f t="shared" si="33"/>
        <v>6.798</v>
      </c>
      <c r="M208" s="4">
        <v>3.75</v>
      </c>
      <c r="N208" s="4">
        <v>3</v>
      </c>
      <c r="O208" s="4">
        <v>4.8000000000000001E-2</v>
      </c>
      <c r="P208" s="4"/>
      <c r="Q208" s="4">
        <f t="shared" si="34"/>
        <v>20.178000000000001</v>
      </c>
      <c r="R208" s="4">
        <f t="shared" si="35"/>
        <v>0.54300000000000004</v>
      </c>
      <c r="S208" s="4">
        <f t="shared" si="36"/>
        <v>0.54300000000000004</v>
      </c>
      <c r="T208" s="4"/>
      <c r="U208" s="31"/>
    </row>
    <row r="209" spans="1:21" x14ac:dyDescent="0.15">
      <c r="A209" s="31">
        <v>93</v>
      </c>
      <c r="B209" s="27" t="s">
        <v>82</v>
      </c>
      <c r="C209" s="1" t="s">
        <v>125</v>
      </c>
      <c r="D209" s="1">
        <v>22</v>
      </c>
      <c r="E209" s="1">
        <v>0.42459999999999998</v>
      </c>
      <c r="F209" s="1">
        <v>8.48</v>
      </c>
      <c r="G209" s="2">
        <v>3854.5</v>
      </c>
      <c r="H209" s="4">
        <v>3430</v>
      </c>
      <c r="I209" s="4">
        <v>424.5</v>
      </c>
      <c r="J209" s="4">
        <v>0</v>
      </c>
      <c r="K209" s="4">
        <f t="shared" si="31"/>
        <v>12.676349999999999</v>
      </c>
      <c r="L209" s="38">
        <f t="shared" si="33"/>
        <v>6.798</v>
      </c>
      <c r="M209" s="4">
        <v>3.75</v>
      </c>
      <c r="N209" s="4">
        <v>3</v>
      </c>
      <c r="O209" s="4">
        <v>4.8000000000000001E-2</v>
      </c>
      <c r="P209" s="4">
        <f t="shared" si="32"/>
        <v>4.7220000000000004</v>
      </c>
      <c r="Q209" s="4">
        <f t="shared" si="34"/>
        <v>20</v>
      </c>
      <c r="R209" s="4">
        <f t="shared" si="35"/>
        <v>1.15635</v>
      </c>
      <c r="S209" s="4">
        <f t="shared" si="36"/>
        <v>1.15635</v>
      </c>
      <c r="T209" s="4"/>
      <c r="U209" s="31"/>
    </row>
    <row r="210" spans="1:21" x14ac:dyDescent="0.15">
      <c r="A210" s="31">
        <v>94</v>
      </c>
      <c r="B210" s="27" t="s">
        <v>82</v>
      </c>
      <c r="C210" s="1" t="s">
        <v>110</v>
      </c>
      <c r="D210" s="1">
        <v>13</v>
      </c>
      <c r="E210" s="1">
        <v>0.39150000000000001</v>
      </c>
      <c r="F210" s="1">
        <v>7.28</v>
      </c>
      <c r="G210" s="2">
        <v>4738.76</v>
      </c>
      <c r="H210" s="4">
        <v>4040</v>
      </c>
      <c r="I210" s="4">
        <v>538.5</v>
      </c>
      <c r="J210" s="4">
        <v>160.26</v>
      </c>
      <c r="K210" s="4">
        <f t="shared" si="31"/>
        <v>14.141628000000001</v>
      </c>
      <c r="L210" s="38">
        <f t="shared" si="33"/>
        <v>6.798</v>
      </c>
      <c r="M210" s="4">
        <v>3.75</v>
      </c>
      <c r="N210" s="4">
        <v>3</v>
      </c>
      <c r="O210" s="4">
        <v>4.8000000000000001E-2</v>
      </c>
      <c r="P210" s="4">
        <f t="shared" si="32"/>
        <v>5.9219999999999997</v>
      </c>
      <c r="Q210" s="4">
        <f t="shared" si="34"/>
        <v>20</v>
      </c>
      <c r="R210" s="4">
        <f t="shared" si="35"/>
        <v>1.4216279999999999</v>
      </c>
      <c r="S210" s="4">
        <f t="shared" si="36"/>
        <v>1.4216279999999999</v>
      </c>
      <c r="T210" s="4"/>
      <c r="U210" s="31"/>
    </row>
    <row r="211" spans="1:21" x14ac:dyDescent="0.15">
      <c r="A211" s="31">
        <v>95</v>
      </c>
      <c r="B211" s="27" t="s">
        <v>82</v>
      </c>
      <c r="C211" s="1" t="s">
        <v>97</v>
      </c>
      <c r="D211" s="1">
        <v>10</v>
      </c>
      <c r="E211" s="1">
        <v>0.18490000000000001</v>
      </c>
      <c r="F211" s="1">
        <v>5.58</v>
      </c>
      <c r="G211" s="2">
        <v>1500</v>
      </c>
      <c r="H211" s="4">
        <v>1500</v>
      </c>
      <c r="I211" s="4">
        <v>0</v>
      </c>
      <c r="J211" s="4">
        <v>0</v>
      </c>
      <c r="K211" s="4">
        <f t="shared" si="31"/>
        <v>14.87</v>
      </c>
      <c r="L211" s="38">
        <f t="shared" si="33"/>
        <v>6.798</v>
      </c>
      <c r="M211" s="4">
        <v>3.75</v>
      </c>
      <c r="N211" s="4">
        <v>3</v>
      </c>
      <c r="O211" s="4">
        <v>4.8000000000000001E-2</v>
      </c>
      <c r="P211" s="4">
        <f t="shared" si="32"/>
        <v>7.6219999999999999</v>
      </c>
      <c r="Q211" s="4">
        <f t="shared" si="34"/>
        <v>20</v>
      </c>
      <c r="R211" s="4">
        <f t="shared" si="35"/>
        <v>0.45</v>
      </c>
      <c r="S211" s="4">
        <f t="shared" si="36"/>
        <v>0.45</v>
      </c>
      <c r="T211" s="4"/>
      <c r="U211" s="31"/>
    </row>
    <row r="212" spans="1:21" x14ac:dyDescent="0.15">
      <c r="A212" s="31">
        <v>96</v>
      </c>
      <c r="B212" s="27" t="s">
        <v>82</v>
      </c>
      <c r="C212" s="1" t="s">
        <v>322</v>
      </c>
      <c r="D212" s="1">
        <v>22</v>
      </c>
      <c r="E212" s="1">
        <v>0.41439999999999999</v>
      </c>
      <c r="F212" s="1">
        <v>17.88</v>
      </c>
      <c r="G212" s="2">
        <v>3860.5</v>
      </c>
      <c r="H212" s="4">
        <v>3530</v>
      </c>
      <c r="I212" s="4">
        <v>205.5</v>
      </c>
      <c r="J212" s="4">
        <v>125</v>
      </c>
      <c r="K212" s="4">
        <f t="shared" si="31"/>
        <v>7.9561500000000001</v>
      </c>
      <c r="L212" s="38">
        <f t="shared" si="33"/>
        <v>6.798</v>
      </c>
      <c r="M212" s="4">
        <v>3.75</v>
      </c>
      <c r="N212" s="4">
        <v>3</v>
      </c>
      <c r="O212" s="4">
        <v>4.8000000000000001E-2</v>
      </c>
      <c r="P212" s="4"/>
      <c r="Q212" s="4">
        <f t="shared" si="34"/>
        <v>24.678000000000001</v>
      </c>
      <c r="R212" s="4">
        <f t="shared" si="35"/>
        <v>1.15815</v>
      </c>
      <c r="S212" s="4">
        <f t="shared" si="36"/>
        <v>1.15815</v>
      </c>
      <c r="T212" s="4"/>
      <c r="U212" s="31"/>
    </row>
    <row r="213" spans="1:21" x14ac:dyDescent="0.15">
      <c r="A213" s="31">
        <v>97</v>
      </c>
      <c r="B213" s="27" t="s">
        <v>82</v>
      </c>
      <c r="C213" s="1" t="s">
        <v>137</v>
      </c>
      <c r="D213" s="1">
        <v>8</v>
      </c>
      <c r="E213" s="1">
        <v>0.1434</v>
      </c>
      <c r="F213" s="1">
        <v>9.48</v>
      </c>
      <c r="G213" s="2">
        <v>2501.9699999999998</v>
      </c>
      <c r="H213" s="4">
        <v>2170</v>
      </c>
      <c r="I213" s="4">
        <v>294</v>
      </c>
      <c r="J213" s="4">
        <v>37.97</v>
      </c>
      <c r="K213" s="4">
        <f t="shared" si="31"/>
        <v>11.270591</v>
      </c>
      <c r="L213" s="38">
        <f t="shared" si="33"/>
        <v>6.798</v>
      </c>
      <c r="M213" s="4">
        <v>3.75</v>
      </c>
      <c r="N213" s="4">
        <v>3</v>
      </c>
      <c r="O213" s="4">
        <v>4.8000000000000001E-2</v>
      </c>
      <c r="P213" s="4">
        <f t="shared" si="32"/>
        <v>3.722</v>
      </c>
      <c r="Q213" s="4">
        <f t="shared" si="34"/>
        <v>20</v>
      </c>
      <c r="R213" s="4">
        <f t="shared" si="35"/>
        <v>0.75059100000000001</v>
      </c>
      <c r="S213" s="4">
        <f t="shared" si="36"/>
        <v>0.75059100000000001</v>
      </c>
      <c r="T213" s="4"/>
      <c r="U213" s="31"/>
    </row>
    <row r="214" spans="1:21" x14ac:dyDescent="0.15">
      <c r="A214" s="31">
        <v>98</v>
      </c>
      <c r="B214" s="27" t="s">
        <v>87</v>
      </c>
      <c r="C214" s="1" t="s">
        <v>360</v>
      </c>
      <c r="D214" s="1">
        <v>4</v>
      </c>
      <c r="E214" s="1">
        <v>6.3899999999999998E-2</v>
      </c>
      <c r="F214" s="1">
        <v>19.989999999999998</v>
      </c>
      <c r="G214" s="2">
        <v>1266</v>
      </c>
      <c r="H214" s="4">
        <v>630</v>
      </c>
      <c r="I214" s="4">
        <v>636</v>
      </c>
      <c r="J214" s="4">
        <v>0</v>
      </c>
      <c r="K214" s="4">
        <f t="shared" si="31"/>
        <v>7.1778000000000004</v>
      </c>
      <c r="L214" s="38">
        <f t="shared" si="33"/>
        <v>6.798</v>
      </c>
      <c r="M214" s="4">
        <v>3.75</v>
      </c>
      <c r="N214" s="4">
        <v>3</v>
      </c>
      <c r="O214" s="4">
        <v>4.8000000000000001E-2</v>
      </c>
      <c r="P214" s="4"/>
      <c r="Q214" s="4">
        <f t="shared" si="34"/>
        <v>26.788</v>
      </c>
      <c r="R214" s="4">
        <f t="shared" si="35"/>
        <v>0.37980000000000003</v>
      </c>
      <c r="S214" s="4">
        <f t="shared" si="36"/>
        <v>0.37980000000000003</v>
      </c>
      <c r="T214" s="4"/>
      <c r="U214" s="31"/>
    </row>
    <row r="215" spans="1:21" x14ac:dyDescent="0.15">
      <c r="A215" s="31">
        <v>99</v>
      </c>
      <c r="B215" s="27" t="s">
        <v>87</v>
      </c>
      <c r="C215" s="1" t="s">
        <v>258</v>
      </c>
      <c r="D215" s="1">
        <v>4</v>
      </c>
      <c r="E215" s="1">
        <v>0.1298</v>
      </c>
      <c r="F215" s="1">
        <v>13.53</v>
      </c>
      <c r="G215" s="2">
        <v>3009.5</v>
      </c>
      <c r="H215" s="4">
        <v>810</v>
      </c>
      <c r="I215" s="4">
        <v>1150.5</v>
      </c>
      <c r="J215" s="4">
        <v>1049</v>
      </c>
      <c r="K215" s="4">
        <f t="shared" si="31"/>
        <v>7.70085</v>
      </c>
      <c r="L215" s="38">
        <f t="shared" si="33"/>
        <v>6.798</v>
      </c>
      <c r="M215" s="4">
        <v>3.75</v>
      </c>
      <c r="N215" s="4">
        <v>3</v>
      </c>
      <c r="O215" s="4">
        <v>4.8000000000000001E-2</v>
      </c>
      <c r="P215" s="4"/>
      <c r="Q215" s="4">
        <f t="shared" si="34"/>
        <v>20.327999999999999</v>
      </c>
      <c r="R215" s="4">
        <f t="shared" si="35"/>
        <v>0.90285000000000004</v>
      </c>
      <c r="S215" s="4">
        <f t="shared" si="36"/>
        <v>0.90285000000000004</v>
      </c>
      <c r="T215" s="4"/>
      <c r="U215" s="31"/>
    </row>
    <row r="216" spans="1:21" x14ac:dyDescent="0.15">
      <c r="A216" s="31">
        <v>100</v>
      </c>
      <c r="B216" s="27" t="s">
        <v>87</v>
      </c>
      <c r="C216" s="1" t="s">
        <v>116</v>
      </c>
      <c r="D216" s="1">
        <v>4</v>
      </c>
      <c r="E216" s="1">
        <v>0.13819999999999999</v>
      </c>
      <c r="F216" s="1">
        <v>7.72</v>
      </c>
      <c r="G216" s="2">
        <v>945.5</v>
      </c>
      <c r="H216" s="4">
        <v>770</v>
      </c>
      <c r="I216" s="4">
        <v>175.5</v>
      </c>
      <c r="J216" s="4">
        <v>0</v>
      </c>
      <c r="K216" s="4">
        <f t="shared" si="31"/>
        <v>12.563650000000001</v>
      </c>
      <c r="L216" s="38">
        <f t="shared" si="33"/>
        <v>6.798</v>
      </c>
      <c r="M216" s="4">
        <v>3.75</v>
      </c>
      <c r="N216" s="4">
        <v>3</v>
      </c>
      <c r="O216" s="4">
        <v>4.8000000000000001E-2</v>
      </c>
      <c r="P216" s="4">
        <f t="shared" si="32"/>
        <v>5.4820000000000002</v>
      </c>
      <c r="Q216" s="4">
        <f t="shared" si="34"/>
        <v>20</v>
      </c>
      <c r="R216" s="4">
        <f t="shared" si="35"/>
        <v>0.28365000000000001</v>
      </c>
      <c r="S216" s="4">
        <f t="shared" si="36"/>
        <v>0.28365000000000001</v>
      </c>
      <c r="T216" s="4"/>
      <c r="U216" s="31"/>
    </row>
    <row r="217" spans="1:21" x14ac:dyDescent="0.15">
      <c r="A217" s="31">
        <v>101</v>
      </c>
      <c r="B217" s="27" t="s">
        <v>87</v>
      </c>
      <c r="C217" s="1" t="s">
        <v>98</v>
      </c>
      <c r="D217" s="1">
        <v>13</v>
      </c>
      <c r="E217" s="1">
        <v>0.27300000000000002</v>
      </c>
      <c r="F217" s="1">
        <v>5.59</v>
      </c>
      <c r="G217" s="2">
        <v>2949</v>
      </c>
      <c r="H217" s="4">
        <v>1102</v>
      </c>
      <c r="I217" s="4">
        <v>1053</v>
      </c>
      <c r="J217" s="4">
        <v>794</v>
      </c>
      <c r="K217" s="4">
        <f t="shared" si="31"/>
        <v>15.294700000000001</v>
      </c>
      <c r="L217" s="38">
        <f t="shared" si="33"/>
        <v>6.798</v>
      </c>
      <c r="M217" s="4">
        <v>3.75</v>
      </c>
      <c r="N217" s="4">
        <v>3</v>
      </c>
      <c r="O217" s="4">
        <v>4.8000000000000001E-2</v>
      </c>
      <c r="P217" s="4">
        <f t="shared" si="32"/>
        <v>7.6120000000000001</v>
      </c>
      <c r="Q217" s="4">
        <f t="shared" si="34"/>
        <v>20</v>
      </c>
      <c r="R217" s="4">
        <f t="shared" si="35"/>
        <v>0.88470000000000004</v>
      </c>
      <c r="S217" s="4">
        <f t="shared" si="36"/>
        <v>0.88470000000000004</v>
      </c>
      <c r="T217" s="4"/>
      <c r="U217" s="31"/>
    </row>
    <row r="218" spans="1:21" x14ac:dyDescent="0.15">
      <c r="A218" s="31">
        <v>102</v>
      </c>
      <c r="B218" s="27" t="s">
        <v>87</v>
      </c>
      <c r="C218" s="1" t="s">
        <v>88</v>
      </c>
      <c r="D218" s="1">
        <v>13</v>
      </c>
      <c r="E218" s="1">
        <v>0.27400000000000002</v>
      </c>
      <c r="F218" s="1">
        <v>5.14</v>
      </c>
      <c r="G218" s="2">
        <v>3752</v>
      </c>
      <c r="H218" s="4">
        <v>1200</v>
      </c>
      <c r="I218" s="4">
        <v>1923</v>
      </c>
      <c r="J218" s="4">
        <v>629</v>
      </c>
      <c r="K218" s="4">
        <f t="shared" si="31"/>
        <v>15.9856</v>
      </c>
      <c r="L218" s="38">
        <f t="shared" si="33"/>
        <v>6.798</v>
      </c>
      <c r="M218" s="4">
        <v>3.75</v>
      </c>
      <c r="N218" s="4">
        <v>3</v>
      </c>
      <c r="O218" s="4">
        <v>4.8000000000000001E-2</v>
      </c>
      <c r="P218" s="4">
        <f t="shared" si="32"/>
        <v>8.0619999999999994</v>
      </c>
      <c r="Q218" s="4">
        <f t="shared" si="34"/>
        <v>20</v>
      </c>
      <c r="R218" s="4">
        <f t="shared" si="35"/>
        <v>1.1255999999999999</v>
      </c>
      <c r="S218" s="4">
        <f t="shared" si="36"/>
        <v>1.1255999999999999</v>
      </c>
      <c r="T218" s="4"/>
      <c r="U218" s="31"/>
    </row>
    <row r="219" spans="1:21" x14ac:dyDescent="0.15">
      <c r="A219" s="31">
        <v>103</v>
      </c>
      <c r="B219" s="27" t="s">
        <v>87</v>
      </c>
      <c r="C219" s="1" t="s">
        <v>319</v>
      </c>
      <c r="D219" s="1">
        <v>15</v>
      </c>
      <c r="E219" s="1">
        <v>0.36890000000000001</v>
      </c>
      <c r="F219" s="1">
        <v>17.27</v>
      </c>
      <c r="G219" s="2">
        <v>5528</v>
      </c>
      <c r="H219" s="4">
        <v>3195</v>
      </c>
      <c r="I219" s="4">
        <v>954</v>
      </c>
      <c r="J219" s="4">
        <v>1379</v>
      </c>
      <c r="K219" s="4">
        <f t="shared" si="31"/>
        <v>8.4564000000000004</v>
      </c>
      <c r="L219" s="38">
        <f t="shared" si="33"/>
        <v>6.798</v>
      </c>
      <c r="M219" s="4">
        <v>3.75</v>
      </c>
      <c r="N219" s="4">
        <v>3</v>
      </c>
      <c r="O219" s="4">
        <v>4.8000000000000001E-2</v>
      </c>
      <c r="P219" s="4"/>
      <c r="Q219" s="4">
        <f t="shared" si="34"/>
        <v>24.068000000000001</v>
      </c>
      <c r="R219" s="4">
        <f t="shared" si="35"/>
        <v>1.6584000000000001</v>
      </c>
      <c r="S219" s="4">
        <f t="shared" si="36"/>
        <v>1.6584000000000001</v>
      </c>
      <c r="T219" s="4"/>
      <c r="U219" s="31"/>
    </row>
    <row r="220" spans="1:21" x14ac:dyDescent="0.15">
      <c r="A220" s="31">
        <v>104</v>
      </c>
      <c r="B220" s="27" t="s">
        <v>87</v>
      </c>
      <c r="C220" s="1" t="s">
        <v>105</v>
      </c>
      <c r="D220" s="1">
        <v>3</v>
      </c>
      <c r="E220" s="1">
        <v>0.159</v>
      </c>
      <c r="F220" s="1">
        <v>6.4</v>
      </c>
      <c r="G220" s="2">
        <v>5828.5</v>
      </c>
      <c r="H220" s="4">
        <v>1318</v>
      </c>
      <c r="I220" s="4">
        <v>4510.5</v>
      </c>
      <c r="J220" s="4">
        <v>0</v>
      </c>
      <c r="K220" s="4">
        <f t="shared" si="31"/>
        <v>15.348549999999999</v>
      </c>
      <c r="L220" s="38">
        <f t="shared" si="33"/>
        <v>6.798</v>
      </c>
      <c r="M220" s="4">
        <v>3.75</v>
      </c>
      <c r="N220" s="4">
        <v>3</v>
      </c>
      <c r="O220" s="4">
        <v>4.8000000000000001E-2</v>
      </c>
      <c r="P220" s="4">
        <f t="shared" ref="P220:P251" si="37">20-F220-L220</f>
        <v>6.8019999999999996</v>
      </c>
      <c r="Q220" s="4">
        <f t="shared" si="34"/>
        <v>20</v>
      </c>
      <c r="R220" s="4">
        <f t="shared" si="35"/>
        <v>1.74855</v>
      </c>
      <c r="S220" s="4">
        <f t="shared" si="36"/>
        <v>1.74855</v>
      </c>
      <c r="T220" s="4"/>
      <c r="U220" s="31"/>
    </row>
    <row r="221" spans="1:21" x14ac:dyDescent="0.15">
      <c r="A221" s="31">
        <v>105</v>
      </c>
      <c r="B221" s="27" t="s">
        <v>265</v>
      </c>
      <c r="C221" s="48" t="s">
        <v>357</v>
      </c>
      <c r="D221" s="48">
        <v>10</v>
      </c>
      <c r="E221" s="48">
        <v>0.3049</v>
      </c>
      <c r="F221" s="48">
        <v>18.96</v>
      </c>
      <c r="G221" s="2">
        <v>1675</v>
      </c>
      <c r="H221" s="49">
        <v>1675</v>
      </c>
      <c r="I221" s="49">
        <v>0</v>
      </c>
      <c r="J221" s="49">
        <v>0</v>
      </c>
      <c r="K221" s="49">
        <f t="shared" si="31"/>
        <v>7.3005000000000004</v>
      </c>
      <c r="L221" s="38">
        <f t="shared" si="33"/>
        <v>6.798</v>
      </c>
      <c r="M221" s="4">
        <v>3.75</v>
      </c>
      <c r="N221" s="4">
        <v>3</v>
      </c>
      <c r="O221" s="4">
        <v>4.8000000000000001E-2</v>
      </c>
      <c r="P221" s="4"/>
      <c r="Q221" s="4">
        <f t="shared" si="34"/>
        <v>25.757999999999999</v>
      </c>
      <c r="R221" s="4">
        <f t="shared" si="35"/>
        <v>0.50249999999999995</v>
      </c>
      <c r="S221" s="4">
        <f t="shared" si="36"/>
        <v>0.50249999999999995</v>
      </c>
      <c r="T221" s="4"/>
      <c r="U221" s="31"/>
    </row>
    <row r="222" spans="1:21" x14ac:dyDescent="0.15">
      <c r="A222" s="31">
        <v>106</v>
      </c>
      <c r="B222" s="27" t="s">
        <v>265</v>
      </c>
      <c r="C222" s="48" t="s">
        <v>266</v>
      </c>
      <c r="D222" s="48">
        <v>9</v>
      </c>
      <c r="E222" s="48">
        <v>0.21229999999999999</v>
      </c>
      <c r="F222" s="48">
        <v>13.95</v>
      </c>
      <c r="G222" s="2">
        <v>1574.4</v>
      </c>
      <c r="H222" s="49">
        <v>1240</v>
      </c>
      <c r="I222" s="49">
        <v>334.4</v>
      </c>
      <c r="J222" s="49">
        <v>0</v>
      </c>
      <c r="K222" s="49">
        <f t="shared" si="31"/>
        <v>7.2703199999999999</v>
      </c>
      <c r="L222" s="38">
        <f t="shared" si="33"/>
        <v>6.798</v>
      </c>
      <c r="M222" s="4">
        <v>3.75</v>
      </c>
      <c r="N222" s="4">
        <v>3</v>
      </c>
      <c r="O222" s="4">
        <v>4.8000000000000001E-2</v>
      </c>
      <c r="P222" s="4"/>
      <c r="Q222" s="4">
        <f t="shared" si="34"/>
        <v>20.748000000000001</v>
      </c>
      <c r="R222" s="4">
        <f t="shared" si="35"/>
        <v>0.47232000000000002</v>
      </c>
      <c r="S222" s="4">
        <f t="shared" si="36"/>
        <v>0.47232000000000002</v>
      </c>
      <c r="T222" s="4"/>
      <c r="U222" s="31"/>
    </row>
    <row r="223" spans="1:21" x14ac:dyDescent="0.15">
      <c r="A223" s="31">
        <v>107</v>
      </c>
      <c r="B223" s="27" t="s">
        <v>141</v>
      </c>
      <c r="C223" s="1" t="s">
        <v>151</v>
      </c>
      <c r="D223" s="1">
        <v>11</v>
      </c>
      <c r="E223" s="1">
        <v>0.12</v>
      </c>
      <c r="F223" s="1">
        <v>11.2</v>
      </c>
      <c r="G223" s="2">
        <v>1822</v>
      </c>
      <c r="H223" s="4">
        <v>1822</v>
      </c>
      <c r="I223" s="4">
        <v>0</v>
      </c>
      <c r="J223" s="4">
        <v>0</v>
      </c>
      <c r="K223" s="4">
        <f t="shared" si="31"/>
        <v>9.3466000000000005</v>
      </c>
      <c r="L223" s="38">
        <f t="shared" si="33"/>
        <v>6.798</v>
      </c>
      <c r="M223" s="4">
        <v>3.75</v>
      </c>
      <c r="N223" s="4">
        <v>3</v>
      </c>
      <c r="O223" s="4">
        <v>4.8000000000000001E-2</v>
      </c>
      <c r="P223" s="4">
        <f t="shared" si="37"/>
        <v>2.0019999999999998</v>
      </c>
      <c r="Q223" s="4">
        <f t="shared" si="34"/>
        <v>20</v>
      </c>
      <c r="R223" s="4">
        <f t="shared" si="35"/>
        <v>0.54659999999999997</v>
      </c>
      <c r="S223" s="4">
        <f t="shared" si="36"/>
        <v>0.54659999999999997</v>
      </c>
      <c r="T223" s="4"/>
      <c r="U223" s="31"/>
    </row>
    <row r="224" spans="1:21" x14ac:dyDescent="0.15">
      <c r="A224" s="31">
        <v>108</v>
      </c>
      <c r="B224" s="27" t="s">
        <v>141</v>
      </c>
      <c r="C224" s="1" t="s">
        <v>162</v>
      </c>
      <c r="D224" s="1">
        <v>8</v>
      </c>
      <c r="E224" s="1">
        <v>0.14710000000000001</v>
      </c>
      <c r="F224" s="1">
        <v>12.53</v>
      </c>
      <c r="G224" s="2">
        <v>1383</v>
      </c>
      <c r="H224" s="4">
        <v>1383</v>
      </c>
      <c r="I224" s="4">
        <v>0</v>
      </c>
      <c r="J224" s="4">
        <v>0</v>
      </c>
      <c r="K224" s="4">
        <f t="shared" si="31"/>
        <v>7.8849</v>
      </c>
      <c r="L224" s="38">
        <f t="shared" si="33"/>
        <v>6.798</v>
      </c>
      <c r="M224" s="4">
        <v>3.75</v>
      </c>
      <c r="N224" s="4">
        <v>3</v>
      </c>
      <c r="O224" s="4">
        <v>4.8000000000000001E-2</v>
      </c>
      <c r="P224" s="4">
        <f t="shared" si="37"/>
        <v>0.67200000000000104</v>
      </c>
      <c r="Q224" s="4">
        <f t="shared" si="34"/>
        <v>20</v>
      </c>
      <c r="R224" s="4">
        <f t="shared" si="35"/>
        <v>0.41489999999999999</v>
      </c>
      <c r="S224" s="4">
        <f t="shared" si="36"/>
        <v>0.41489999999999999</v>
      </c>
      <c r="T224" s="4"/>
      <c r="U224" s="31"/>
    </row>
    <row r="225" spans="1:21" x14ac:dyDescent="0.15">
      <c r="A225" s="31">
        <v>109</v>
      </c>
      <c r="B225" s="27" t="s">
        <v>141</v>
      </c>
      <c r="C225" s="1" t="s">
        <v>164</v>
      </c>
      <c r="D225" s="1">
        <v>16</v>
      </c>
      <c r="E225" s="1">
        <v>0.2263</v>
      </c>
      <c r="F225" s="1">
        <v>12.65</v>
      </c>
      <c r="G225" s="2">
        <v>2588</v>
      </c>
      <c r="H225" s="4">
        <v>2588</v>
      </c>
      <c r="I225" s="4">
        <v>0</v>
      </c>
      <c r="J225" s="4">
        <v>0</v>
      </c>
      <c r="K225" s="4">
        <f t="shared" si="31"/>
        <v>8.1264000000000003</v>
      </c>
      <c r="L225" s="38">
        <f t="shared" si="33"/>
        <v>6.798</v>
      </c>
      <c r="M225" s="4">
        <v>3.75</v>
      </c>
      <c r="N225" s="4">
        <v>3</v>
      </c>
      <c r="O225" s="4">
        <v>4.8000000000000001E-2</v>
      </c>
      <c r="P225" s="4">
        <f t="shared" si="37"/>
        <v>0.55200000000000005</v>
      </c>
      <c r="Q225" s="4">
        <f t="shared" si="34"/>
        <v>20</v>
      </c>
      <c r="R225" s="4">
        <f t="shared" si="35"/>
        <v>0.77639999999999998</v>
      </c>
      <c r="S225" s="4">
        <f t="shared" si="36"/>
        <v>0.77639999999999998</v>
      </c>
      <c r="T225" s="4"/>
      <c r="U225" s="31"/>
    </row>
    <row r="226" spans="1:21" x14ac:dyDescent="0.15">
      <c r="A226" s="31">
        <v>110</v>
      </c>
      <c r="B226" s="27" t="s">
        <v>141</v>
      </c>
      <c r="C226" s="1" t="s">
        <v>354</v>
      </c>
      <c r="D226" s="1">
        <v>11</v>
      </c>
      <c r="E226" s="1">
        <v>0.16830000000000001</v>
      </c>
      <c r="F226" s="1">
        <v>18.600000000000001</v>
      </c>
      <c r="G226" s="2">
        <v>3272</v>
      </c>
      <c r="H226" s="4">
        <v>2072</v>
      </c>
      <c r="I226" s="4">
        <v>1200</v>
      </c>
      <c r="J226" s="4">
        <v>0</v>
      </c>
      <c r="K226" s="4">
        <f t="shared" si="31"/>
        <v>7.7796000000000003</v>
      </c>
      <c r="L226" s="38">
        <f t="shared" si="33"/>
        <v>6.798</v>
      </c>
      <c r="M226" s="4">
        <v>3.75</v>
      </c>
      <c r="N226" s="4">
        <v>3</v>
      </c>
      <c r="O226" s="4">
        <v>4.8000000000000001E-2</v>
      </c>
      <c r="P226" s="4"/>
      <c r="Q226" s="4">
        <f t="shared" si="34"/>
        <v>25.398</v>
      </c>
      <c r="R226" s="4">
        <f t="shared" si="35"/>
        <v>0.98160000000000003</v>
      </c>
      <c r="S226" s="4">
        <f t="shared" si="36"/>
        <v>0.98160000000000003</v>
      </c>
      <c r="T226" s="4"/>
      <c r="U226" s="31"/>
    </row>
    <row r="227" spans="1:21" x14ac:dyDescent="0.15">
      <c r="A227" s="31">
        <v>111</v>
      </c>
      <c r="B227" s="27" t="s">
        <v>141</v>
      </c>
      <c r="C227" s="1" t="s">
        <v>142</v>
      </c>
      <c r="D227" s="1">
        <v>8</v>
      </c>
      <c r="E227" s="1">
        <v>0.13569999999999999</v>
      </c>
      <c r="F227" s="1">
        <v>9.84</v>
      </c>
      <c r="G227" s="2">
        <v>4918</v>
      </c>
      <c r="H227" s="4">
        <v>3256</v>
      </c>
      <c r="I227" s="4">
        <v>1662</v>
      </c>
      <c r="J227" s="4">
        <v>0</v>
      </c>
      <c r="K227" s="4">
        <f t="shared" si="31"/>
        <v>11.635400000000001</v>
      </c>
      <c r="L227" s="38">
        <f t="shared" si="33"/>
        <v>6.798</v>
      </c>
      <c r="M227" s="4">
        <v>3.75</v>
      </c>
      <c r="N227" s="4">
        <v>3</v>
      </c>
      <c r="O227" s="4">
        <v>4.8000000000000001E-2</v>
      </c>
      <c r="P227" s="4">
        <f t="shared" si="37"/>
        <v>3.3620000000000001</v>
      </c>
      <c r="Q227" s="4">
        <f t="shared" si="34"/>
        <v>20</v>
      </c>
      <c r="R227" s="4">
        <f t="shared" si="35"/>
        <v>1.4754</v>
      </c>
      <c r="S227" s="4">
        <f t="shared" si="36"/>
        <v>1.4754</v>
      </c>
      <c r="T227" s="4"/>
      <c r="U227" s="31"/>
    </row>
    <row r="228" spans="1:21" x14ac:dyDescent="0.15">
      <c r="A228" s="31">
        <v>112</v>
      </c>
      <c r="B228" s="27" t="s">
        <v>141</v>
      </c>
      <c r="C228" s="1" t="s">
        <v>358</v>
      </c>
      <c r="D228" s="1">
        <v>15</v>
      </c>
      <c r="E228" s="1">
        <v>0.17860000000000001</v>
      </c>
      <c r="F228" s="1">
        <v>19.03</v>
      </c>
      <c r="G228" s="2">
        <v>2501</v>
      </c>
      <c r="H228" s="4">
        <v>2204</v>
      </c>
      <c r="I228" s="4">
        <v>297</v>
      </c>
      <c r="J228" s="4">
        <v>0</v>
      </c>
      <c r="K228" s="4">
        <f t="shared" si="31"/>
        <v>7.5483000000000002</v>
      </c>
      <c r="L228" s="38">
        <f t="shared" si="33"/>
        <v>6.798</v>
      </c>
      <c r="M228" s="4">
        <v>3.75</v>
      </c>
      <c r="N228" s="4">
        <v>3</v>
      </c>
      <c r="O228" s="4">
        <v>4.8000000000000001E-2</v>
      </c>
      <c r="P228" s="4"/>
      <c r="Q228" s="4">
        <f t="shared" si="34"/>
        <v>25.827999999999999</v>
      </c>
      <c r="R228" s="4">
        <f t="shared" si="35"/>
        <v>0.75029999999999997</v>
      </c>
      <c r="S228" s="4">
        <f t="shared" si="36"/>
        <v>0.75029999999999997</v>
      </c>
      <c r="T228" s="4"/>
      <c r="U228" s="31"/>
    </row>
    <row r="229" spans="1:21" x14ac:dyDescent="0.15">
      <c r="A229" s="31">
        <v>113</v>
      </c>
      <c r="B229" s="27" t="s">
        <v>141</v>
      </c>
      <c r="C229" s="1" t="s">
        <v>316</v>
      </c>
      <c r="D229" s="1">
        <v>7</v>
      </c>
      <c r="E229" s="1">
        <v>0.1479</v>
      </c>
      <c r="F229" s="1">
        <v>16.09</v>
      </c>
      <c r="G229" s="2">
        <v>1072</v>
      </c>
      <c r="H229" s="4">
        <v>1072</v>
      </c>
      <c r="I229" s="4">
        <v>0</v>
      </c>
      <c r="J229" s="4">
        <v>0</v>
      </c>
      <c r="K229" s="4">
        <f t="shared" si="31"/>
        <v>7.1196000000000002</v>
      </c>
      <c r="L229" s="38">
        <f t="shared" si="33"/>
        <v>6.798</v>
      </c>
      <c r="M229" s="4">
        <v>3.75</v>
      </c>
      <c r="N229" s="4">
        <v>3</v>
      </c>
      <c r="O229" s="4">
        <v>4.8000000000000001E-2</v>
      </c>
      <c r="P229" s="4"/>
      <c r="Q229" s="4">
        <f t="shared" si="34"/>
        <v>22.888000000000002</v>
      </c>
      <c r="R229" s="4">
        <f t="shared" si="35"/>
        <v>0.3216</v>
      </c>
      <c r="S229" s="4">
        <f t="shared" si="36"/>
        <v>0.3216</v>
      </c>
      <c r="T229" s="4"/>
      <c r="U229" s="31"/>
    </row>
    <row r="230" spans="1:21" x14ac:dyDescent="0.15">
      <c r="A230" s="31">
        <v>114</v>
      </c>
      <c r="B230" s="27" t="s">
        <v>141</v>
      </c>
      <c r="C230" s="1" t="s">
        <v>321</v>
      </c>
      <c r="D230" s="1">
        <v>9</v>
      </c>
      <c r="E230" s="1">
        <v>0.17730000000000001</v>
      </c>
      <c r="F230" s="1">
        <v>17.809999999999999</v>
      </c>
      <c r="G230" s="2">
        <v>1926</v>
      </c>
      <c r="H230" s="4">
        <v>1704</v>
      </c>
      <c r="I230" s="4">
        <v>222</v>
      </c>
      <c r="J230" s="4">
        <v>0</v>
      </c>
      <c r="K230" s="4">
        <f t="shared" si="31"/>
        <v>7.3757999999999999</v>
      </c>
      <c r="L230" s="38">
        <f t="shared" si="33"/>
        <v>6.798</v>
      </c>
      <c r="M230" s="4">
        <v>3.75</v>
      </c>
      <c r="N230" s="4">
        <v>3</v>
      </c>
      <c r="O230" s="4">
        <v>4.8000000000000001E-2</v>
      </c>
      <c r="P230" s="4"/>
      <c r="Q230" s="4">
        <f t="shared" si="34"/>
        <v>24.608000000000001</v>
      </c>
      <c r="R230" s="4">
        <f t="shared" si="35"/>
        <v>0.57779999999999998</v>
      </c>
      <c r="S230" s="4">
        <f t="shared" si="36"/>
        <v>0.57779999999999998</v>
      </c>
      <c r="T230" s="4"/>
      <c r="U230" s="31"/>
    </row>
    <row r="231" spans="1:21" x14ac:dyDescent="0.15">
      <c r="A231" s="31">
        <v>115</v>
      </c>
      <c r="B231" s="27" t="s">
        <v>141</v>
      </c>
      <c r="C231" s="1" t="s">
        <v>269</v>
      </c>
      <c r="D231" s="1">
        <v>10</v>
      </c>
      <c r="E231" s="1">
        <v>0.14860000000000001</v>
      </c>
      <c r="F231" s="1">
        <v>14.18</v>
      </c>
      <c r="G231" s="2">
        <v>2754</v>
      </c>
      <c r="H231" s="4">
        <v>2562</v>
      </c>
      <c r="I231" s="4">
        <v>192</v>
      </c>
      <c r="J231" s="4">
        <v>0</v>
      </c>
      <c r="K231" s="4">
        <f t="shared" si="31"/>
        <v>7.6242000000000001</v>
      </c>
      <c r="L231" s="38">
        <f t="shared" si="33"/>
        <v>6.798</v>
      </c>
      <c r="M231" s="4">
        <v>3.75</v>
      </c>
      <c r="N231" s="4">
        <v>3</v>
      </c>
      <c r="O231" s="4">
        <v>4.8000000000000001E-2</v>
      </c>
      <c r="P231" s="4"/>
      <c r="Q231" s="4">
        <f t="shared" si="34"/>
        <v>20.978000000000002</v>
      </c>
      <c r="R231" s="4">
        <f t="shared" si="35"/>
        <v>0.82620000000000005</v>
      </c>
      <c r="S231" s="4">
        <f t="shared" si="36"/>
        <v>0.82620000000000005</v>
      </c>
      <c r="T231" s="4"/>
      <c r="U231" s="31"/>
    </row>
    <row r="232" spans="1:21" x14ac:dyDescent="0.15">
      <c r="A232" s="31">
        <v>116</v>
      </c>
      <c r="B232" s="27" t="s">
        <v>141</v>
      </c>
      <c r="C232" s="1" t="s">
        <v>254</v>
      </c>
      <c r="D232" s="1">
        <v>12</v>
      </c>
      <c r="E232" s="1">
        <v>0.16189999999999999</v>
      </c>
      <c r="F232" s="1">
        <v>13.18</v>
      </c>
      <c r="G232" s="2">
        <v>1493.5</v>
      </c>
      <c r="H232" s="4">
        <v>1426</v>
      </c>
      <c r="I232" s="4">
        <v>67.5</v>
      </c>
      <c r="J232" s="4">
        <v>0</v>
      </c>
      <c r="K232" s="4">
        <f t="shared" si="31"/>
        <v>7.2680499999999997</v>
      </c>
      <c r="L232" s="38">
        <f t="shared" si="33"/>
        <v>6.798</v>
      </c>
      <c r="M232" s="4">
        <v>3.75</v>
      </c>
      <c r="N232" s="4">
        <v>3</v>
      </c>
      <c r="O232" s="4">
        <v>4.8000000000000001E-2</v>
      </c>
      <c r="P232" s="4">
        <f t="shared" si="37"/>
        <v>2.20000000000002E-2</v>
      </c>
      <c r="Q232" s="4">
        <f t="shared" si="34"/>
        <v>20</v>
      </c>
      <c r="R232" s="4">
        <f t="shared" si="35"/>
        <v>0.44805</v>
      </c>
      <c r="S232" s="4">
        <f t="shared" si="36"/>
        <v>0.44805</v>
      </c>
      <c r="T232" s="4"/>
      <c r="U232" s="31"/>
    </row>
    <row r="233" spans="1:21" x14ac:dyDescent="0.15">
      <c r="A233" s="31">
        <v>117</v>
      </c>
      <c r="B233" s="27" t="s">
        <v>141</v>
      </c>
      <c r="C233" s="1" t="s">
        <v>168</v>
      </c>
      <c r="D233" s="1">
        <v>13</v>
      </c>
      <c r="E233" s="1">
        <v>0.16189999999999999</v>
      </c>
      <c r="F233" s="1">
        <v>12.91</v>
      </c>
      <c r="G233" s="2">
        <v>3323</v>
      </c>
      <c r="H233" s="4">
        <v>1784</v>
      </c>
      <c r="I233" s="4">
        <v>1514</v>
      </c>
      <c r="J233" s="4">
        <v>25</v>
      </c>
      <c r="K233" s="4">
        <f t="shared" si="31"/>
        <v>8.0869</v>
      </c>
      <c r="L233" s="38">
        <f t="shared" si="33"/>
        <v>6.798</v>
      </c>
      <c r="M233" s="4">
        <v>3.75</v>
      </c>
      <c r="N233" s="4">
        <v>3</v>
      </c>
      <c r="O233" s="4">
        <v>4.8000000000000001E-2</v>
      </c>
      <c r="P233" s="4">
        <f t="shared" si="37"/>
        <v>0.29199999999999998</v>
      </c>
      <c r="Q233" s="4">
        <f t="shared" si="34"/>
        <v>20</v>
      </c>
      <c r="R233" s="4">
        <f t="shared" si="35"/>
        <v>0.99690000000000001</v>
      </c>
      <c r="S233" s="4">
        <f t="shared" si="36"/>
        <v>0.99690000000000001</v>
      </c>
      <c r="T233" s="4"/>
      <c r="U233" s="31"/>
    </row>
    <row r="234" spans="1:21" x14ac:dyDescent="0.15">
      <c r="A234" s="31">
        <v>118</v>
      </c>
      <c r="B234" s="27" t="s">
        <v>141</v>
      </c>
      <c r="C234" s="1" t="s">
        <v>318</v>
      </c>
      <c r="D234" s="1">
        <v>10</v>
      </c>
      <c r="E234" s="1">
        <v>0.39579999999999999</v>
      </c>
      <c r="F234" s="1">
        <v>16.309999999999999</v>
      </c>
      <c r="G234" s="2">
        <v>7130</v>
      </c>
      <c r="H234" s="4">
        <v>3433</v>
      </c>
      <c r="I234" s="4">
        <v>3437</v>
      </c>
      <c r="J234" s="4">
        <v>260</v>
      </c>
      <c r="K234" s="4">
        <f t="shared" si="31"/>
        <v>8.9369999999999994</v>
      </c>
      <c r="L234" s="38">
        <f t="shared" si="33"/>
        <v>6.798</v>
      </c>
      <c r="M234" s="4">
        <v>3.75</v>
      </c>
      <c r="N234" s="4">
        <v>3</v>
      </c>
      <c r="O234" s="4">
        <v>4.8000000000000001E-2</v>
      </c>
      <c r="P234" s="4"/>
      <c r="Q234" s="4">
        <f t="shared" si="34"/>
        <v>23.108000000000001</v>
      </c>
      <c r="R234" s="4">
        <f t="shared" si="35"/>
        <v>2.1389999999999998</v>
      </c>
      <c r="S234" s="4">
        <f t="shared" si="36"/>
        <v>2.1389999999999998</v>
      </c>
      <c r="T234" s="4"/>
      <c r="U234" s="31"/>
    </row>
    <row r="235" spans="1:21" x14ac:dyDescent="0.15">
      <c r="A235" s="31">
        <v>119</v>
      </c>
      <c r="B235" s="27" t="s">
        <v>141</v>
      </c>
      <c r="C235" s="1" t="s">
        <v>352</v>
      </c>
      <c r="D235" s="1">
        <v>20</v>
      </c>
      <c r="E235" s="1">
        <v>0.34250000000000003</v>
      </c>
      <c r="F235" s="1">
        <v>18.57</v>
      </c>
      <c r="G235" s="2">
        <v>4169</v>
      </c>
      <c r="H235" s="4">
        <v>3659</v>
      </c>
      <c r="I235" s="4">
        <v>510</v>
      </c>
      <c r="J235" s="4">
        <v>0</v>
      </c>
      <c r="K235" s="4">
        <f t="shared" si="31"/>
        <v>8.0487000000000002</v>
      </c>
      <c r="L235" s="38">
        <f t="shared" si="33"/>
        <v>6.798</v>
      </c>
      <c r="M235" s="4">
        <v>3.75</v>
      </c>
      <c r="N235" s="4">
        <v>3</v>
      </c>
      <c r="O235" s="4">
        <v>4.8000000000000001E-2</v>
      </c>
      <c r="P235" s="4"/>
      <c r="Q235" s="4">
        <f t="shared" si="34"/>
        <v>25.367999999999999</v>
      </c>
      <c r="R235" s="4">
        <f t="shared" si="35"/>
        <v>1.2506999999999999</v>
      </c>
      <c r="S235" s="4">
        <f t="shared" si="36"/>
        <v>1.2506999999999999</v>
      </c>
      <c r="T235" s="4"/>
      <c r="U235" s="31"/>
    </row>
    <row r="236" spans="1:21" x14ac:dyDescent="0.15">
      <c r="A236" s="31">
        <v>120</v>
      </c>
      <c r="B236" s="27" t="s">
        <v>141</v>
      </c>
      <c r="C236" s="1" t="s">
        <v>11</v>
      </c>
      <c r="D236" s="1">
        <v>15</v>
      </c>
      <c r="E236" s="1">
        <v>0.22639999999999999</v>
      </c>
      <c r="F236" s="1">
        <v>17.5</v>
      </c>
      <c r="G236" s="2">
        <v>3076</v>
      </c>
      <c r="H236" s="4">
        <v>2036</v>
      </c>
      <c r="I236" s="4">
        <v>995</v>
      </c>
      <c r="J236" s="4">
        <v>45</v>
      </c>
      <c r="K236" s="4">
        <f t="shared" si="31"/>
        <v>7.7207999999999997</v>
      </c>
      <c r="L236" s="38">
        <f t="shared" si="33"/>
        <v>6.798</v>
      </c>
      <c r="M236" s="4">
        <v>3.75</v>
      </c>
      <c r="N236" s="4">
        <v>3</v>
      </c>
      <c r="O236" s="4">
        <v>4.8000000000000001E-2</v>
      </c>
      <c r="P236" s="4"/>
      <c r="Q236" s="4">
        <f t="shared" si="34"/>
        <v>24.297999999999998</v>
      </c>
      <c r="R236" s="4">
        <f t="shared" si="35"/>
        <v>0.92279999999999995</v>
      </c>
      <c r="S236" s="4">
        <f t="shared" si="36"/>
        <v>0.92279999999999995</v>
      </c>
      <c r="T236" s="4"/>
      <c r="U236" s="31"/>
    </row>
    <row r="237" spans="1:21" x14ac:dyDescent="0.15">
      <c r="A237" s="31">
        <v>121</v>
      </c>
      <c r="B237" s="27" t="s">
        <v>141</v>
      </c>
      <c r="C237" s="1" t="s">
        <v>257</v>
      </c>
      <c r="D237" s="1">
        <v>14</v>
      </c>
      <c r="E237" s="1">
        <v>0.17150000000000001</v>
      </c>
      <c r="F237" s="1">
        <v>13.52</v>
      </c>
      <c r="G237" s="2">
        <v>818</v>
      </c>
      <c r="H237" s="4">
        <v>818</v>
      </c>
      <c r="I237" s="4">
        <v>0</v>
      </c>
      <c r="J237" s="4">
        <v>0</v>
      </c>
      <c r="K237" s="4">
        <f t="shared" ref="K237:K251" si="38">+L237+P237+R237</f>
        <v>7.0434000000000001</v>
      </c>
      <c r="L237" s="38">
        <f t="shared" si="33"/>
        <v>6.798</v>
      </c>
      <c r="M237" s="4">
        <v>3.75</v>
      </c>
      <c r="N237" s="4">
        <v>3</v>
      </c>
      <c r="O237" s="4">
        <v>4.8000000000000001E-2</v>
      </c>
      <c r="P237" s="4"/>
      <c r="Q237" s="4">
        <f t="shared" si="34"/>
        <v>20.318000000000001</v>
      </c>
      <c r="R237" s="4">
        <f t="shared" si="35"/>
        <v>0.24540000000000001</v>
      </c>
      <c r="S237" s="4">
        <f t="shared" si="36"/>
        <v>0.24540000000000001</v>
      </c>
      <c r="T237" s="4"/>
      <c r="U237" s="31"/>
    </row>
    <row r="238" spans="1:21" x14ac:dyDescent="0.15">
      <c r="A238" s="31">
        <v>122</v>
      </c>
      <c r="B238" s="27" t="s">
        <v>73</v>
      </c>
      <c r="C238" s="1" t="s">
        <v>99</v>
      </c>
      <c r="D238" s="1">
        <v>11</v>
      </c>
      <c r="E238" s="1">
        <v>0.18459999999999999</v>
      </c>
      <c r="F238" s="1">
        <v>5.78</v>
      </c>
      <c r="G238" s="2">
        <v>2686.5</v>
      </c>
      <c r="H238" s="4">
        <v>2646</v>
      </c>
      <c r="I238" s="4">
        <v>40.5</v>
      </c>
      <c r="J238" s="4">
        <v>0</v>
      </c>
      <c r="K238" s="4">
        <f t="shared" si="38"/>
        <v>15.02595</v>
      </c>
      <c r="L238" s="38">
        <f t="shared" si="33"/>
        <v>6.798</v>
      </c>
      <c r="M238" s="4">
        <v>3.75</v>
      </c>
      <c r="N238" s="4">
        <v>3</v>
      </c>
      <c r="O238" s="4">
        <v>4.8000000000000001E-2</v>
      </c>
      <c r="P238" s="4">
        <f t="shared" si="37"/>
        <v>7.4219999999999997</v>
      </c>
      <c r="Q238" s="4">
        <f t="shared" si="34"/>
        <v>20</v>
      </c>
      <c r="R238" s="4">
        <f t="shared" si="35"/>
        <v>0.80595000000000006</v>
      </c>
      <c r="S238" s="4">
        <f t="shared" si="36"/>
        <v>0.80595000000000006</v>
      </c>
      <c r="T238" s="4"/>
      <c r="U238" s="31"/>
    </row>
    <row r="239" spans="1:21" x14ac:dyDescent="0.15">
      <c r="A239" s="31">
        <v>123</v>
      </c>
      <c r="B239" s="27" t="s">
        <v>73</v>
      </c>
      <c r="C239" s="1" t="s">
        <v>92</v>
      </c>
      <c r="D239" s="1">
        <v>9</v>
      </c>
      <c r="E239" s="1">
        <v>0.15</v>
      </c>
      <c r="F239" s="1">
        <v>5.44</v>
      </c>
      <c r="G239" s="2">
        <v>2018</v>
      </c>
      <c r="H239" s="4">
        <v>2018</v>
      </c>
      <c r="I239" s="4">
        <v>0</v>
      </c>
      <c r="J239" s="4">
        <v>0</v>
      </c>
      <c r="K239" s="4">
        <f t="shared" si="38"/>
        <v>15.1654</v>
      </c>
      <c r="L239" s="38">
        <f t="shared" si="33"/>
        <v>6.798</v>
      </c>
      <c r="M239" s="4">
        <v>3.75</v>
      </c>
      <c r="N239" s="4">
        <v>3</v>
      </c>
      <c r="O239" s="4">
        <v>4.8000000000000001E-2</v>
      </c>
      <c r="P239" s="4">
        <f t="shared" si="37"/>
        <v>7.7619999999999996</v>
      </c>
      <c r="Q239" s="4">
        <f t="shared" si="34"/>
        <v>20</v>
      </c>
      <c r="R239" s="4">
        <f t="shared" si="35"/>
        <v>0.60540000000000005</v>
      </c>
      <c r="S239" s="4">
        <f t="shared" si="36"/>
        <v>0.60540000000000005</v>
      </c>
      <c r="T239" s="4"/>
      <c r="U239" s="31"/>
    </row>
    <row r="240" spans="1:21" x14ac:dyDescent="0.15">
      <c r="A240" s="31">
        <v>124</v>
      </c>
      <c r="B240" s="27" t="s">
        <v>73</v>
      </c>
      <c r="C240" s="1" t="s">
        <v>157</v>
      </c>
      <c r="D240" s="1">
        <v>7</v>
      </c>
      <c r="E240" s="1">
        <v>9.7900000000000001E-2</v>
      </c>
      <c r="F240" s="1">
        <v>11.67</v>
      </c>
      <c r="G240" s="2">
        <v>919.5</v>
      </c>
      <c r="H240" s="4">
        <v>888</v>
      </c>
      <c r="I240" s="4">
        <v>31.5</v>
      </c>
      <c r="J240" s="4">
        <v>0</v>
      </c>
      <c r="K240" s="4">
        <f t="shared" si="38"/>
        <v>8.6058500000000002</v>
      </c>
      <c r="L240" s="38">
        <f t="shared" si="33"/>
        <v>6.798</v>
      </c>
      <c r="M240" s="4">
        <v>3.75</v>
      </c>
      <c r="N240" s="4">
        <v>3</v>
      </c>
      <c r="O240" s="4">
        <v>4.8000000000000001E-2</v>
      </c>
      <c r="P240" s="4">
        <f t="shared" si="37"/>
        <v>1.532</v>
      </c>
      <c r="Q240" s="4">
        <f t="shared" si="34"/>
        <v>20</v>
      </c>
      <c r="R240" s="4">
        <f t="shared" si="35"/>
        <v>0.27584999999999998</v>
      </c>
      <c r="S240" s="4">
        <f t="shared" si="36"/>
        <v>0.27584999999999998</v>
      </c>
      <c r="T240" s="4"/>
      <c r="U240" s="31"/>
    </row>
    <row r="241" spans="1:21" x14ac:dyDescent="0.15">
      <c r="A241" s="31">
        <v>125</v>
      </c>
      <c r="B241" s="27" t="s">
        <v>73</v>
      </c>
      <c r="C241" s="1" t="s">
        <v>84</v>
      </c>
      <c r="D241" s="1">
        <v>14</v>
      </c>
      <c r="E241" s="1">
        <v>0.1532</v>
      </c>
      <c r="F241" s="1">
        <v>4.5999999999999996</v>
      </c>
      <c r="G241" s="2">
        <v>751.5</v>
      </c>
      <c r="H241" s="4">
        <v>724.5</v>
      </c>
      <c r="I241" s="4">
        <v>27</v>
      </c>
      <c r="J241" s="4">
        <v>0</v>
      </c>
      <c r="K241" s="4">
        <f t="shared" si="38"/>
        <v>15.625450000000001</v>
      </c>
      <c r="L241" s="38">
        <f t="shared" si="33"/>
        <v>6.798</v>
      </c>
      <c r="M241" s="4">
        <v>3.75</v>
      </c>
      <c r="N241" s="4">
        <v>3</v>
      </c>
      <c r="O241" s="4">
        <v>4.8000000000000001E-2</v>
      </c>
      <c r="P241" s="4">
        <f t="shared" si="37"/>
        <v>8.6020000000000003</v>
      </c>
      <c r="Q241" s="4">
        <f t="shared" si="34"/>
        <v>20</v>
      </c>
      <c r="R241" s="4">
        <f t="shared" si="35"/>
        <v>0.22545000000000001</v>
      </c>
      <c r="S241" s="4">
        <f t="shared" si="36"/>
        <v>0.22545000000000001</v>
      </c>
      <c r="T241" s="4"/>
      <c r="U241" s="31"/>
    </row>
    <row r="242" spans="1:21" x14ac:dyDescent="0.15">
      <c r="A242" s="31">
        <v>126</v>
      </c>
      <c r="B242" s="27" t="s">
        <v>73</v>
      </c>
      <c r="C242" s="1" t="s">
        <v>100</v>
      </c>
      <c r="D242" s="1">
        <v>13</v>
      </c>
      <c r="E242" s="1">
        <v>0.12620000000000001</v>
      </c>
      <c r="F242" s="1">
        <v>5.97</v>
      </c>
      <c r="G242" s="2">
        <v>1432.5</v>
      </c>
      <c r="H242" s="4">
        <v>1263</v>
      </c>
      <c r="I242" s="4">
        <v>169.5</v>
      </c>
      <c r="J242" s="4">
        <v>0</v>
      </c>
      <c r="K242" s="4">
        <f t="shared" si="38"/>
        <v>14.45975</v>
      </c>
      <c r="L242" s="38">
        <f t="shared" si="33"/>
        <v>6.798</v>
      </c>
      <c r="M242" s="4">
        <v>3.75</v>
      </c>
      <c r="N242" s="4">
        <v>3</v>
      </c>
      <c r="O242" s="4">
        <v>4.8000000000000001E-2</v>
      </c>
      <c r="P242" s="4">
        <f t="shared" si="37"/>
        <v>7.2320000000000002</v>
      </c>
      <c r="Q242" s="4">
        <f t="shared" si="34"/>
        <v>20</v>
      </c>
      <c r="R242" s="4">
        <f t="shared" si="35"/>
        <v>0.42975000000000002</v>
      </c>
      <c r="S242" s="4">
        <f t="shared" si="36"/>
        <v>0.42975000000000002</v>
      </c>
      <c r="T242" s="4"/>
      <c r="U242" s="31"/>
    </row>
    <row r="243" spans="1:21" x14ac:dyDescent="0.15">
      <c r="A243" s="31">
        <v>127</v>
      </c>
      <c r="B243" s="27" t="s">
        <v>73</v>
      </c>
      <c r="C243" s="1" t="s">
        <v>75</v>
      </c>
      <c r="D243" s="1">
        <v>14</v>
      </c>
      <c r="E243" s="1">
        <v>0.16719999999999999</v>
      </c>
      <c r="F243" s="1">
        <v>3.52</v>
      </c>
      <c r="G243" s="2">
        <v>3960.5</v>
      </c>
      <c r="H243" s="4">
        <v>3729</v>
      </c>
      <c r="I243" s="4">
        <v>181.5</v>
      </c>
      <c r="J243" s="4">
        <v>50</v>
      </c>
      <c r="K243" s="4">
        <f t="shared" si="38"/>
        <v>17.668150000000001</v>
      </c>
      <c r="L243" s="38">
        <f t="shared" si="33"/>
        <v>6.798</v>
      </c>
      <c r="M243" s="4">
        <v>3.75</v>
      </c>
      <c r="N243" s="4">
        <v>3</v>
      </c>
      <c r="O243" s="4">
        <v>4.8000000000000001E-2</v>
      </c>
      <c r="P243" s="4">
        <f t="shared" si="37"/>
        <v>9.6820000000000004</v>
      </c>
      <c r="Q243" s="4">
        <f t="shared" si="34"/>
        <v>20</v>
      </c>
      <c r="R243" s="4">
        <f t="shared" si="35"/>
        <v>1.18815</v>
      </c>
      <c r="S243" s="4">
        <f t="shared" si="36"/>
        <v>1.18815</v>
      </c>
      <c r="T243" s="4"/>
      <c r="U243" s="31"/>
    </row>
    <row r="244" spans="1:21" x14ac:dyDescent="0.15">
      <c r="A244" s="31">
        <v>128</v>
      </c>
      <c r="B244" s="27" t="s">
        <v>73</v>
      </c>
      <c r="C244" s="1" t="s">
        <v>155</v>
      </c>
      <c r="D244" s="1">
        <v>18</v>
      </c>
      <c r="E244" s="1">
        <v>0.2094</v>
      </c>
      <c r="F244" s="1">
        <v>11.42</v>
      </c>
      <c r="G244" s="2">
        <v>3808.5</v>
      </c>
      <c r="H244" s="4">
        <v>3744</v>
      </c>
      <c r="I244" s="4">
        <v>34.5</v>
      </c>
      <c r="J244" s="4">
        <v>30</v>
      </c>
      <c r="K244" s="4">
        <f t="shared" si="38"/>
        <v>9.72255</v>
      </c>
      <c r="L244" s="38">
        <f t="shared" si="33"/>
        <v>6.798</v>
      </c>
      <c r="M244" s="4">
        <v>3.75</v>
      </c>
      <c r="N244" s="4">
        <v>3</v>
      </c>
      <c r="O244" s="4">
        <v>4.8000000000000001E-2</v>
      </c>
      <c r="P244" s="4">
        <f t="shared" si="37"/>
        <v>1.782</v>
      </c>
      <c r="Q244" s="4">
        <f t="shared" si="34"/>
        <v>20</v>
      </c>
      <c r="R244" s="4">
        <f t="shared" si="35"/>
        <v>1.14255</v>
      </c>
      <c r="S244" s="4">
        <f t="shared" si="36"/>
        <v>1.14255</v>
      </c>
      <c r="T244" s="4"/>
      <c r="U244" s="31"/>
    </row>
    <row r="245" spans="1:21" x14ac:dyDescent="0.15">
      <c r="A245" s="31">
        <v>129</v>
      </c>
      <c r="B245" s="27" t="s">
        <v>73</v>
      </c>
      <c r="C245" s="1" t="s">
        <v>74</v>
      </c>
      <c r="D245" s="1">
        <v>13</v>
      </c>
      <c r="E245" s="1">
        <v>0.1348</v>
      </c>
      <c r="F245" s="1">
        <v>3.47</v>
      </c>
      <c r="G245" s="2">
        <v>3901.5</v>
      </c>
      <c r="H245" s="4">
        <v>3856.5</v>
      </c>
      <c r="I245" s="4">
        <v>0</v>
      </c>
      <c r="J245" s="4">
        <v>45</v>
      </c>
      <c r="K245" s="4">
        <f t="shared" si="38"/>
        <v>17.70045</v>
      </c>
      <c r="L245" s="38">
        <f t="shared" ref="L245:L251" si="39">+M245+N245+O245</f>
        <v>6.798</v>
      </c>
      <c r="M245" s="4">
        <v>3.75</v>
      </c>
      <c r="N245" s="4">
        <v>3</v>
      </c>
      <c r="O245" s="4">
        <v>4.8000000000000001E-2</v>
      </c>
      <c r="P245" s="4">
        <f t="shared" si="37"/>
        <v>9.7319999999999993</v>
      </c>
      <c r="Q245" s="4">
        <f t="shared" ref="Q245:Q251" si="40">+L245+P245+F245</f>
        <v>20</v>
      </c>
      <c r="R245" s="4">
        <f t="shared" ref="R245:R251" si="41">+S245+T245</f>
        <v>1.17045</v>
      </c>
      <c r="S245" s="4">
        <f t="shared" ref="S245:S251" si="42">+G245*0.0003</f>
        <v>1.17045</v>
      </c>
      <c r="T245" s="4"/>
      <c r="U245" s="31"/>
    </row>
    <row r="246" spans="1:21" x14ac:dyDescent="0.15">
      <c r="A246" s="31">
        <v>130</v>
      </c>
      <c r="B246" s="27" t="s">
        <v>73</v>
      </c>
      <c r="C246" s="1" t="s">
        <v>93</v>
      </c>
      <c r="D246" s="1">
        <v>16</v>
      </c>
      <c r="E246" s="1">
        <v>0.21199999999999999</v>
      </c>
      <c r="F246" s="1">
        <v>5.46</v>
      </c>
      <c r="G246" s="2">
        <v>2413.5</v>
      </c>
      <c r="H246" s="4">
        <v>2355</v>
      </c>
      <c r="I246" s="4">
        <v>58.5</v>
      </c>
      <c r="J246" s="4">
        <v>0</v>
      </c>
      <c r="K246" s="4">
        <f t="shared" si="38"/>
        <v>15.264049999999999</v>
      </c>
      <c r="L246" s="38">
        <f t="shared" si="39"/>
        <v>6.798</v>
      </c>
      <c r="M246" s="4">
        <v>3.75</v>
      </c>
      <c r="N246" s="4">
        <v>3</v>
      </c>
      <c r="O246" s="4">
        <v>4.8000000000000001E-2</v>
      </c>
      <c r="P246" s="4">
        <f t="shared" si="37"/>
        <v>7.742</v>
      </c>
      <c r="Q246" s="4">
        <f t="shared" si="40"/>
        <v>20</v>
      </c>
      <c r="R246" s="4">
        <f t="shared" si="41"/>
        <v>0.72404999999999997</v>
      </c>
      <c r="S246" s="4">
        <f t="shared" si="42"/>
        <v>0.72404999999999997</v>
      </c>
      <c r="T246" s="4"/>
      <c r="U246" s="31"/>
    </row>
    <row r="247" spans="1:21" x14ac:dyDescent="0.15">
      <c r="A247" s="31">
        <v>131</v>
      </c>
      <c r="B247" s="27" t="s">
        <v>73</v>
      </c>
      <c r="C247" s="1" t="s">
        <v>81</v>
      </c>
      <c r="D247" s="1">
        <v>8</v>
      </c>
      <c r="E247" s="1">
        <v>0.13389999999999999</v>
      </c>
      <c r="F247" s="1">
        <v>4.21</v>
      </c>
      <c r="G247" s="2">
        <v>1728</v>
      </c>
      <c r="H247" s="4">
        <v>1720.5</v>
      </c>
      <c r="I247" s="4">
        <v>7.5</v>
      </c>
      <c r="J247" s="4">
        <v>0</v>
      </c>
      <c r="K247" s="4">
        <f t="shared" si="38"/>
        <v>16.308399999999999</v>
      </c>
      <c r="L247" s="38">
        <f t="shared" si="39"/>
        <v>6.798</v>
      </c>
      <c r="M247" s="4">
        <v>3.75</v>
      </c>
      <c r="N247" s="4">
        <v>3</v>
      </c>
      <c r="O247" s="4">
        <v>4.8000000000000001E-2</v>
      </c>
      <c r="P247" s="4">
        <f t="shared" si="37"/>
        <v>8.9920000000000009</v>
      </c>
      <c r="Q247" s="4">
        <f t="shared" si="40"/>
        <v>20</v>
      </c>
      <c r="R247" s="4">
        <f t="shared" si="41"/>
        <v>0.51839999999999997</v>
      </c>
      <c r="S247" s="4">
        <f t="shared" si="42"/>
        <v>0.51839999999999997</v>
      </c>
      <c r="T247" s="4"/>
      <c r="U247" s="31"/>
    </row>
    <row r="248" spans="1:21" x14ac:dyDescent="0.15">
      <c r="A248" s="31">
        <v>132</v>
      </c>
      <c r="B248" s="27" t="s">
        <v>85</v>
      </c>
      <c r="C248" s="1" t="s">
        <v>166</v>
      </c>
      <c r="D248" s="1">
        <v>13</v>
      </c>
      <c r="E248" s="1">
        <v>0.18</v>
      </c>
      <c r="F248" s="1">
        <v>12.7</v>
      </c>
      <c r="G248" s="2">
        <v>2346</v>
      </c>
      <c r="H248" s="4">
        <v>1002</v>
      </c>
      <c r="I248" s="4">
        <v>1194</v>
      </c>
      <c r="J248" s="4">
        <v>150</v>
      </c>
      <c r="K248" s="4">
        <f t="shared" si="38"/>
        <v>8.0038</v>
      </c>
      <c r="L248" s="38">
        <f t="shared" si="39"/>
        <v>6.798</v>
      </c>
      <c r="M248" s="4">
        <v>3.75</v>
      </c>
      <c r="N248" s="4">
        <v>3</v>
      </c>
      <c r="O248" s="4">
        <v>4.8000000000000001E-2</v>
      </c>
      <c r="P248" s="4">
        <f t="shared" si="37"/>
        <v>0.502000000000001</v>
      </c>
      <c r="Q248" s="4">
        <f t="shared" si="40"/>
        <v>20</v>
      </c>
      <c r="R248" s="4">
        <f t="shared" si="41"/>
        <v>0.70379999999999998</v>
      </c>
      <c r="S248" s="4">
        <f t="shared" si="42"/>
        <v>0.70379999999999998</v>
      </c>
      <c r="T248" s="4"/>
      <c r="U248" s="31"/>
    </row>
    <row r="249" spans="1:21" x14ac:dyDescent="0.15">
      <c r="A249" s="31">
        <v>133</v>
      </c>
      <c r="B249" s="27" t="s">
        <v>85</v>
      </c>
      <c r="C249" s="1" t="s">
        <v>126</v>
      </c>
      <c r="D249" s="1">
        <v>13</v>
      </c>
      <c r="E249" s="1">
        <v>0.31</v>
      </c>
      <c r="F249" s="1">
        <v>8.73</v>
      </c>
      <c r="G249" s="2">
        <v>4086.5</v>
      </c>
      <c r="H249" s="4">
        <v>2058</v>
      </c>
      <c r="I249" s="4">
        <v>1978.5</v>
      </c>
      <c r="J249" s="4">
        <v>50</v>
      </c>
      <c r="K249" s="4">
        <f t="shared" si="38"/>
        <v>12.495950000000001</v>
      </c>
      <c r="L249" s="38">
        <f t="shared" si="39"/>
        <v>6.798</v>
      </c>
      <c r="M249" s="4">
        <v>3.75</v>
      </c>
      <c r="N249" s="4">
        <v>3</v>
      </c>
      <c r="O249" s="4">
        <v>4.8000000000000001E-2</v>
      </c>
      <c r="P249" s="4">
        <f t="shared" si="37"/>
        <v>4.4720000000000004</v>
      </c>
      <c r="Q249" s="4">
        <f t="shared" si="40"/>
        <v>20</v>
      </c>
      <c r="R249" s="4">
        <f t="shared" si="41"/>
        <v>1.2259500000000001</v>
      </c>
      <c r="S249" s="4">
        <f t="shared" si="42"/>
        <v>1.2259500000000001</v>
      </c>
      <c r="T249" s="4"/>
      <c r="U249" s="31"/>
    </row>
    <row r="250" spans="1:21" x14ac:dyDescent="0.15">
      <c r="A250" s="31">
        <v>134</v>
      </c>
      <c r="B250" s="27" t="s">
        <v>85</v>
      </c>
      <c r="C250" s="1" t="s">
        <v>359</v>
      </c>
      <c r="D250" s="1">
        <v>10</v>
      </c>
      <c r="E250" s="1">
        <v>0.22</v>
      </c>
      <c r="F250" s="1">
        <v>19.5</v>
      </c>
      <c r="G250" s="2">
        <v>2420</v>
      </c>
      <c r="H250" s="4">
        <v>2020</v>
      </c>
      <c r="I250" s="4">
        <v>0</v>
      </c>
      <c r="J250" s="4">
        <v>400</v>
      </c>
      <c r="K250" s="4">
        <f t="shared" si="38"/>
        <v>7.524</v>
      </c>
      <c r="L250" s="38">
        <f t="shared" si="39"/>
        <v>6.798</v>
      </c>
      <c r="M250" s="4">
        <v>3.75</v>
      </c>
      <c r="N250" s="4">
        <v>3</v>
      </c>
      <c r="O250" s="4">
        <v>4.8000000000000001E-2</v>
      </c>
      <c r="P250" s="4"/>
      <c r="Q250" s="4">
        <f t="shared" si="40"/>
        <v>26.297999999999998</v>
      </c>
      <c r="R250" s="4">
        <f t="shared" si="41"/>
        <v>0.72599999999999998</v>
      </c>
      <c r="S250" s="4">
        <f t="shared" si="42"/>
        <v>0.72599999999999998</v>
      </c>
      <c r="T250" s="4"/>
      <c r="U250" s="31"/>
    </row>
    <row r="251" spans="1:21" x14ac:dyDescent="0.15">
      <c r="A251" s="31">
        <v>135</v>
      </c>
      <c r="B251" s="27" t="s">
        <v>85</v>
      </c>
      <c r="C251" s="1" t="s">
        <v>86</v>
      </c>
      <c r="D251" s="1">
        <v>7</v>
      </c>
      <c r="E251" s="1">
        <v>0.12</v>
      </c>
      <c r="F251" s="1">
        <v>5</v>
      </c>
      <c r="G251" s="2">
        <v>960</v>
      </c>
      <c r="H251" s="4">
        <v>910</v>
      </c>
      <c r="I251" s="4">
        <v>0</v>
      </c>
      <c r="J251" s="4">
        <v>50</v>
      </c>
      <c r="K251" s="4">
        <f t="shared" si="38"/>
        <v>15.288</v>
      </c>
      <c r="L251" s="38">
        <f t="shared" si="39"/>
        <v>6.798</v>
      </c>
      <c r="M251" s="4">
        <v>3.75</v>
      </c>
      <c r="N251" s="4">
        <v>3</v>
      </c>
      <c r="O251" s="4">
        <v>4.8000000000000001E-2</v>
      </c>
      <c r="P251" s="4">
        <f t="shared" si="37"/>
        <v>8.202</v>
      </c>
      <c r="Q251" s="4">
        <f t="shared" si="40"/>
        <v>20</v>
      </c>
      <c r="R251" s="4">
        <f t="shared" si="41"/>
        <v>0.28799999999999998</v>
      </c>
      <c r="S251" s="4">
        <f t="shared" si="42"/>
        <v>0.28799999999999998</v>
      </c>
      <c r="T251" s="4"/>
      <c r="U251" s="31"/>
    </row>
    <row r="252" spans="1:21" x14ac:dyDescent="0.15">
      <c r="A252" s="31" t="s">
        <v>685</v>
      </c>
      <c r="B252" s="27" t="s">
        <v>378</v>
      </c>
      <c r="C252" s="35">
        <f>+A287</f>
        <v>35</v>
      </c>
      <c r="D252" s="28">
        <f>SUM(D253:D287)</f>
        <v>444</v>
      </c>
      <c r="E252" s="28">
        <f>SUM(E253:E287)</f>
        <v>6.7739000000000003</v>
      </c>
      <c r="F252" s="28"/>
      <c r="G252" s="2">
        <f>H252+I252+J252</f>
        <v>170338.49</v>
      </c>
      <c r="H252" s="2">
        <f>SUM(H253:H287)</f>
        <v>62907.32</v>
      </c>
      <c r="I252" s="2">
        <f>SUM(I253:I287)</f>
        <v>102974.17</v>
      </c>
      <c r="J252" s="2">
        <f>SUM(J253:J287)</f>
        <v>4457</v>
      </c>
      <c r="K252" s="2">
        <f t="shared" ref="K252:K287" si="43">+L252+P252+R252</f>
        <v>328.24154700000003</v>
      </c>
      <c r="L252" s="2">
        <f>SUM(L253:L287)</f>
        <v>0</v>
      </c>
      <c r="M252" s="2">
        <f>SUM(M253:M287)</f>
        <v>0</v>
      </c>
      <c r="N252" s="2">
        <f>SUM(N253:N287)</f>
        <v>0</v>
      </c>
      <c r="O252" s="2">
        <f>SUM(O253:O287)</f>
        <v>0</v>
      </c>
      <c r="P252" s="2">
        <f>SUM(P253:P287)</f>
        <v>277.14</v>
      </c>
      <c r="Q252" s="2"/>
      <c r="R252" s="2">
        <f>SUM(R253:R287)</f>
        <v>51.101546999999997</v>
      </c>
      <c r="S252" s="2">
        <f>SUM(S253:S287)</f>
        <v>51.101546999999997</v>
      </c>
      <c r="T252" s="2">
        <f>SUM(T253:T287)</f>
        <v>0</v>
      </c>
      <c r="U252" s="31"/>
    </row>
    <row r="253" spans="1:21" x14ac:dyDescent="0.15">
      <c r="A253" s="31">
        <v>1</v>
      </c>
      <c r="B253" s="27" t="s">
        <v>175</v>
      </c>
      <c r="C253" s="1" t="s">
        <v>176</v>
      </c>
      <c r="D253" s="1">
        <v>4</v>
      </c>
      <c r="E253" s="1">
        <v>0.183</v>
      </c>
      <c r="F253" s="1">
        <v>7.98</v>
      </c>
      <c r="G253" s="2">
        <f t="shared" ref="G253:G287" si="44">H253+I253+J253</f>
        <v>3228.01</v>
      </c>
      <c r="H253" s="3">
        <v>3166.51</v>
      </c>
      <c r="I253" s="3">
        <v>61.5</v>
      </c>
      <c r="J253" s="4"/>
      <c r="K253" s="4">
        <f t="shared" si="43"/>
        <v>12.988403</v>
      </c>
      <c r="L253" s="38">
        <f t="shared" ref="L253:L287" si="45">+M253+N253+O253</f>
        <v>0</v>
      </c>
      <c r="M253" s="4"/>
      <c r="N253" s="4"/>
      <c r="O253" s="4"/>
      <c r="P253" s="4">
        <f t="shared" ref="P253:P287" si="46">20-F253-L253</f>
        <v>12.02</v>
      </c>
      <c r="Q253" s="4">
        <f t="shared" ref="Q253:Q287" si="47">+L253+P253+F253</f>
        <v>20</v>
      </c>
      <c r="R253" s="4">
        <f t="shared" ref="R253:R287" si="48">+S253+T253</f>
        <v>0.96840300000000001</v>
      </c>
      <c r="S253" s="4">
        <f t="shared" ref="S253:S287" si="49">+G253*0.0003</f>
        <v>0.96840300000000001</v>
      </c>
      <c r="T253" s="4"/>
      <c r="U253" s="31"/>
    </row>
    <row r="254" spans="1:21" x14ac:dyDescent="0.15">
      <c r="A254" s="31">
        <v>2</v>
      </c>
      <c r="B254" s="27" t="s">
        <v>173</v>
      </c>
      <c r="C254" s="1" t="s">
        <v>326</v>
      </c>
      <c r="D254" s="1">
        <v>12</v>
      </c>
      <c r="E254" s="1">
        <v>0.1046</v>
      </c>
      <c r="F254" s="1">
        <v>15.96</v>
      </c>
      <c r="G254" s="2">
        <f t="shared" si="44"/>
        <v>10893.5</v>
      </c>
      <c r="H254" s="3">
        <v>1087</v>
      </c>
      <c r="I254" s="3">
        <v>9796.5</v>
      </c>
      <c r="J254" s="3">
        <v>10</v>
      </c>
      <c r="K254" s="3">
        <f t="shared" si="43"/>
        <v>7.3080499999999997</v>
      </c>
      <c r="L254" s="38">
        <f t="shared" si="45"/>
        <v>0</v>
      </c>
      <c r="M254" s="4"/>
      <c r="N254" s="4"/>
      <c r="O254" s="4"/>
      <c r="P254" s="4">
        <f t="shared" si="46"/>
        <v>4.04</v>
      </c>
      <c r="Q254" s="4">
        <f t="shared" si="47"/>
        <v>20</v>
      </c>
      <c r="R254" s="4">
        <f t="shared" si="48"/>
        <v>3.2680500000000001</v>
      </c>
      <c r="S254" s="4">
        <f t="shared" si="49"/>
        <v>3.2680500000000001</v>
      </c>
      <c r="T254" s="4"/>
      <c r="U254" s="31"/>
    </row>
    <row r="255" spans="1:21" x14ac:dyDescent="0.15">
      <c r="A255" s="31">
        <v>3</v>
      </c>
      <c r="B255" s="27" t="s">
        <v>173</v>
      </c>
      <c r="C255" s="1" t="s">
        <v>193</v>
      </c>
      <c r="D255" s="1">
        <v>8</v>
      </c>
      <c r="E255" s="1">
        <v>0.1968</v>
      </c>
      <c r="F255" s="1">
        <v>12.28</v>
      </c>
      <c r="G255" s="2">
        <f t="shared" si="44"/>
        <v>1488</v>
      </c>
      <c r="H255" s="3">
        <v>1378</v>
      </c>
      <c r="I255" s="3">
        <v>0</v>
      </c>
      <c r="J255" s="3">
        <v>110</v>
      </c>
      <c r="K255" s="3">
        <f t="shared" si="43"/>
        <v>8.1663999999999994</v>
      </c>
      <c r="L255" s="38">
        <f t="shared" si="45"/>
        <v>0</v>
      </c>
      <c r="M255" s="4"/>
      <c r="N255" s="4"/>
      <c r="O255" s="4"/>
      <c r="P255" s="4">
        <f t="shared" si="46"/>
        <v>7.72</v>
      </c>
      <c r="Q255" s="4">
        <f t="shared" si="47"/>
        <v>20</v>
      </c>
      <c r="R255" s="4">
        <f t="shared" si="48"/>
        <v>0.44640000000000002</v>
      </c>
      <c r="S255" s="4">
        <f t="shared" si="49"/>
        <v>0.44640000000000002</v>
      </c>
      <c r="T255" s="4"/>
      <c r="U255" s="31"/>
    </row>
    <row r="256" spans="1:21" x14ac:dyDescent="0.15">
      <c r="A256" s="31">
        <v>4</v>
      </c>
      <c r="B256" s="27" t="s">
        <v>173</v>
      </c>
      <c r="C256" s="1" t="s">
        <v>190</v>
      </c>
      <c r="D256" s="1">
        <v>15</v>
      </c>
      <c r="E256" s="1">
        <v>0.23019999999999999</v>
      </c>
      <c r="F256" s="1">
        <v>10.99</v>
      </c>
      <c r="G256" s="2">
        <f t="shared" si="44"/>
        <v>2981.5</v>
      </c>
      <c r="H256" s="3">
        <v>2696</v>
      </c>
      <c r="I256" s="3">
        <v>85.5</v>
      </c>
      <c r="J256" s="3">
        <v>200</v>
      </c>
      <c r="K256" s="3">
        <f t="shared" si="43"/>
        <v>9.9044500000000006</v>
      </c>
      <c r="L256" s="38">
        <f t="shared" si="45"/>
        <v>0</v>
      </c>
      <c r="M256" s="4"/>
      <c r="N256" s="4"/>
      <c r="O256" s="4"/>
      <c r="P256" s="4">
        <f t="shared" si="46"/>
        <v>9.01</v>
      </c>
      <c r="Q256" s="4">
        <f t="shared" si="47"/>
        <v>20</v>
      </c>
      <c r="R256" s="4">
        <f t="shared" si="48"/>
        <v>0.89444999999999997</v>
      </c>
      <c r="S256" s="4">
        <f t="shared" si="49"/>
        <v>0.89444999999999997</v>
      </c>
      <c r="T256" s="4"/>
      <c r="U256" s="31"/>
    </row>
    <row r="257" spans="1:21" x14ac:dyDescent="0.15">
      <c r="A257" s="31">
        <v>5</v>
      </c>
      <c r="B257" s="27" t="s">
        <v>173</v>
      </c>
      <c r="C257" s="1" t="s">
        <v>194</v>
      </c>
      <c r="D257" s="1">
        <v>23</v>
      </c>
      <c r="E257" s="1">
        <v>0.39</v>
      </c>
      <c r="F257" s="1">
        <v>12.45</v>
      </c>
      <c r="G257" s="2">
        <f t="shared" si="44"/>
        <v>5932.5</v>
      </c>
      <c r="H257" s="3">
        <v>4366</v>
      </c>
      <c r="I257" s="3">
        <v>1366.5</v>
      </c>
      <c r="J257" s="3">
        <v>200</v>
      </c>
      <c r="K257" s="3">
        <f t="shared" si="43"/>
        <v>9.3297500000000007</v>
      </c>
      <c r="L257" s="38">
        <f t="shared" si="45"/>
        <v>0</v>
      </c>
      <c r="M257" s="4"/>
      <c r="N257" s="4"/>
      <c r="O257" s="4"/>
      <c r="P257" s="4">
        <f t="shared" si="46"/>
        <v>7.55</v>
      </c>
      <c r="Q257" s="4">
        <f t="shared" si="47"/>
        <v>20</v>
      </c>
      <c r="R257" s="4">
        <f t="shared" si="48"/>
        <v>1.7797499999999999</v>
      </c>
      <c r="S257" s="4">
        <f t="shared" si="49"/>
        <v>1.7797499999999999</v>
      </c>
      <c r="T257" s="4"/>
      <c r="U257" s="31"/>
    </row>
    <row r="258" spans="1:21" x14ac:dyDescent="0.15">
      <c r="A258" s="31">
        <v>6</v>
      </c>
      <c r="B258" s="27" t="s">
        <v>173</v>
      </c>
      <c r="C258" s="1" t="s">
        <v>181</v>
      </c>
      <c r="D258" s="1">
        <v>12</v>
      </c>
      <c r="E258" s="1">
        <v>0.1338</v>
      </c>
      <c r="F258" s="1">
        <v>9.02</v>
      </c>
      <c r="G258" s="2">
        <f t="shared" si="44"/>
        <v>2102</v>
      </c>
      <c r="H258" s="4">
        <v>2013</v>
      </c>
      <c r="I258" s="4">
        <v>0</v>
      </c>
      <c r="J258" s="4">
        <v>89</v>
      </c>
      <c r="K258" s="4">
        <f t="shared" si="43"/>
        <v>11.6106</v>
      </c>
      <c r="L258" s="38">
        <f t="shared" si="45"/>
        <v>0</v>
      </c>
      <c r="M258" s="4"/>
      <c r="N258" s="4"/>
      <c r="O258" s="4"/>
      <c r="P258" s="4">
        <f t="shared" si="46"/>
        <v>10.98</v>
      </c>
      <c r="Q258" s="4">
        <f t="shared" si="47"/>
        <v>20</v>
      </c>
      <c r="R258" s="4">
        <f t="shared" si="48"/>
        <v>0.63060000000000005</v>
      </c>
      <c r="S258" s="4">
        <f t="shared" si="49"/>
        <v>0.63060000000000005</v>
      </c>
      <c r="T258" s="4"/>
      <c r="U258" s="31"/>
    </row>
    <row r="259" spans="1:21" x14ac:dyDescent="0.15">
      <c r="A259" s="31">
        <v>7</v>
      </c>
      <c r="B259" s="27" t="s">
        <v>173</v>
      </c>
      <c r="C259" s="1" t="s">
        <v>274</v>
      </c>
      <c r="D259" s="1">
        <v>16</v>
      </c>
      <c r="E259" s="1">
        <v>0.223</v>
      </c>
      <c r="F259" s="1">
        <v>13.57</v>
      </c>
      <c r="G259" s="2">
        <f t="shared" si="44"/>
        <v>3861</v>
      </c>
      <c r="H259" s="4">
        <v>2849</v>
      </c>
      <c r="I259" s="4">
        <v>909</v>
      </c>
      <c r="J259" s="4">
        <v>103</v>
      </c>
      <c r="K259" s="4">
        <f t="shared" si="43"/>
        <v>7.5883000000000003</v>
      </c>
      <c r="L259" s="38">
        <f t="shared" si="45"/>
        <v>0</v>
      </c>
      <c r="M259" s="4"/>
      <c r="N259" s="4"/>
      <c r="O259" s="4"/>
      <c r="P259" s="4">
        <f t="shared" si="46"/>
        <v>6.43</v>
      </c>
      <c r="Q259" s="4">
        <f t="shared" si="47"/>
        <v>20</v>
      </c>
      <c r="R259" s="4">
        <f t="shared" si="48"/>
        <v>1.1583000000000001</v>
      </c>
      <c r="S259" s="4">
        <f t="shared" si="49"/>
        <v>1.1583000000000001</v>
      </c>
      <c r="T259" s="4"/>
      <c r="U259" s="31"/>
    </row>
    <row r="260" spans="1:21" x14ac:dyDescent="0.15">
      <c r="A260" s="31">
        <v>8</v>
      </c>
      <c r="B260" s="27" t="s">
        <v>173</v>
      </c>
      <c r="C260" s="1" t="s">
        <v>324</v>
      </c>
      <c r="D260" s="1">
        <v>16</v>
      </c>
      <c r="E260" s="1">
        <v>0.22720000000000001</v>
      </c>
      <c r="F260" s="1">
        <v>15.41</v>
      </c>
      <c r="G260" s="2">
        <f t="shared" si="44"/>
        <v>4798.5</v>
      </c>
      <c r="H260" s="4">
        <v>1921</v>
      </c>
      <c r="I260" s="4">
        <v>2827.5</v>
      </c>
      <c r="J260" s="4">
        <v>50</v>
      </c>
      <c r="K260" s="4">
        <f t="shared" si="43"/>
        <v>6.0295500000000004</v>
      </c>
      <c r="L260" s="38">
        <f t="shared" si="45"/>
        <v>0</v>
      </c>
      <c r="M260" s="4"/>
      <c r="N260" s="4"/>
      <c r="O260" s="4"/>
      <c r="P260" s="4">
        <f t="shared" si="46"/>
        <v>4.59</v>
      </c>
      <c r="Q260" s="4">
        <f t="shared" si="47"/>
        <v>20</v>
      </c>
      <c r="R260" s="4">
        <f t="shared" si="48"/>
        <v>1.4395500000000001</v>
      </c>
      <c r="S260" s="4">
        <f t="shared" si="49"/>
        <v>1.4395500000000001</v>
      </c>
      <c r="T260" s="4"/>
      <c r="U260" s="31"/>
    </row>
    <row r="261" spans="1:21" x14ac:dyDescent="0.15">
      <c r="A261" s="31">
        <v>9</v>
      </c>
      <c r="B261" s="27" t="s">
        <v>173</v>
      </c>
      <c r="C261" s="1" t="s">
        <v>328</v>
      </c>
      <c r="D261" s="1">
        <v>16</v>
      </c>
      <c r="E261" s="1">
        <v>0.26889999999999997</v>
      </c>
      <c r="F261" s="1">
        <v>16.489999999999998</v>
      </c>
      <c r="G261" s="2">
        <f t="shared" si="44"/>
        <v>4116.5</v>
      </c>
      <c r="H261" s="4">
        <v>3884</v>
      </c>
      <c r="I261" s="4">
        <v>181.5</v>
      </c>
      <c r="J261" s="4">
        <v>51</v>
      </c>
      <c r="K261" s="4">
        <f t="shared" si="43"/>
        <v>4.7449500000000002</v>
      </c>
      <c r="L261" s="38">
        <f t="shared" si="45"/>
        <v>0</v>
      </c>
      <c r="M261" s="4"/>
      <c r="N261" s="4"/>
      <c r="O261" s="4"/>
      <c r="P261" s="4">
        <f t="shared" si="46"/>
        <v>3.51</v>
      </c>
      <c r="Q261" s="4">
        <f t="shared" si="47"/>
        <v>20</v>
      </c>
      <c r="R261" s="4">
        <f t="shared" si="48"/>
        <v>1.23495</v>
      </c>
      <c r="S261" s="4">
        <f t="shared" si="49"/>
        <v>1.23495</v>
      </c>
      <c r="T261" s="4"/>
      <c r="U261" s="31"/>
    </row>
    <row r="262" spans="1:21" x14ac:dyDescent="0.15">
      <c r="A262" s="31">
        <v>10</v>
      </c>
      <c r="B262" s="27" t="s">
        <v>173</v>
      </c>
      <c r="C262" s="1" t="s">
        <v>174</v>
      </c>
      <c r="D262" s="1">
        <v>5</v>
      </c>
      <c r="E262" s="1">
        <v>8.2600000000000007E-2</v>
      </c>
      <c r="F262" s="1">
        <v>7.69</v>
      </c>
      <c r="G262" s="2">
        <f t="shared" si="44"/>
        <v>2981.5</v>
      </c>
      <c r="H262" s="4">
        <v>1495</v>
      </c>
      <c r="I262" s="4">
        <v>1483.5</v>
      </c>
      <c r="J262" s="4">
        <v>3</v>
      </c>
      <c r="K262" s="4">
        <f t="shared" si="43"/>
        <v>13.20445</v>
      </c>
      <c r="L262" s="38">
        <f t="shared" si="45"/>
        <v>0</v>
      </c>
      <c r="M262" s="4"/>
      <c r="N262" s="4"/>
      <c r="O262" s="4"/>
      <c r="P262" s="4">
        <f t="shared" si="46"/>
        <v>12.31</v>
      </c>
      <c r="Q262" s="4">
        <f t="shared" si="47"/>
        <v>20</v>
      </c>
      <c r="R262" s="4">
        <f t="shared" si="48"/>
        <v>0.89444999999999997</v>
      </c>
      <c r="S262" s="4">
        <f t="shared" si="49"/>
        <v>0.89444999999999997</v>
      </c>
      <c r="T262" s="4"/>
      <c r="U262" s="31"/>
    </row>
    <row r="263" spans="1:21" x14ac:dyDescent="0.15">
      <c r="A263" s="31">
        <v>11</v>
      </c>
      <c r="B263" s="27" t="s">
        <v>177</v>
      </c>
      <c r="C263" s="1" t="s">
        <v>330</v>
      </c>
      <c r="D263" s="1">
        <v>16</v>
      </c>
      <c r="E263" s="1">
        <v>0.1867</v>
      </c>
      <c r="F263" s="1">
        <v>17.2</v>
      </c>
      <c r="G263" s="2">
        <f t="shared" si="44"/>
        <v>1541.55</v>
      </c>
      <c r="H263" s="4">
        <v>1486.05</v>
      </c>
      <c r="I263" s="4">
        <v>55.5</v>
      </c>
      <c r="J263" s="4"/>
      <c r="K263" s="4">
        <f t="shared" si="43"/>
        <v>3.2624650000000002</v>
      </c>
      <c r="L263" s="38">
        <f t="shared" si="45"/>
        <v>0</v>
      </c>
      <c r="M263" s="4"/>
      <c r="N263" s="4"/>
      <c r="O263" s="4"/>
      <c r="P263" s="4">
        <f t="shared" si="46"/>
        <v>2.8</v>
      </c>
      <c r="Q263" s="4">
        <f t="shared" si="47"/>
        <v>20</v>
      </c>
      <c r="R263" s="4">
        <f t="shared" si="48"/>
        <v>0.46246500000000001</v>
      </c>
      <c r="S263" s="4">
        <f t="shared" si="49"/>
        <v>0.46246500000000001</v>
      </c>
      <c r="T263" s="4"/>
      <c r="U263" s="31"/>
    </row>
    <row r="264" spans="1:21" x14ac:dyDescent="0.15">
      <c r="A264" s="31">
        <v>12</v>
      </c>
      <c r="B264" s="27" t="s">
        <v>177</v>
      </c>
      <c r="C264" s="1" t="s">
        <v>159</v>
      </c>
      <c r="D264" s="1">
        <v>17</v>
      </c>
      <c r="E264" s="1">
        <v>0.23300000000000001</v>
      </c>
      <c r="F264" s="1">
        <v>17.18</v>
      </c>
      <c r="G264" s="2">
        <f t="shared" si="44"/>
        <v>19256.099999999999</v>
      </c>
      <c r="H264" s="4">
        <v>1559.1</v>
      </c>
      <c r="I264" s="4">
        <v>17697</v>
      </c>
      <c r="J264" s="4"/>
      <c r="K264" s="4">
        <f t="shared" si="43"/>
        <v>8.5968300000000006</v>
      </c>
      <c r="L264" s="38">
        <f t="shared" si="45"/>
        <v>0</v>
      </c>
      <c r="M264" s="4"/>
      <c r="N264" s="4"/>
      <c r="O264" s="4"/>
      <c r="P264" s="4">
        <f t="shared" si="46"/>
        <v>2.82</v>
      </c>
      <c r="Q264" s="4">
        <f t="shared" si="47"/>
        <v>20</v>
      </c>
      <c r="R264" s="4">
        <f t="shared" si="48"/>
        <v>5.7768300000000004</v>
      </c>
      <c r="S264" s="4">
        <f t="shared" si="49"/>
        <v>5.7768300000000004</v>
      </c>
      <c r="T264" s="4"/>
      <c r="U264" s="31"/>
    </row>
    <row r="265" spans="1:21" x14ac:dyDescent="0.15">
      <c r="A265" s="31">
        <v>13</v>
      </c>
      <c r="B265" s="27" t="s">
        <v>177</v>
      </c>
      <c r="C265" s="1" t="s">
        <v>178</v>
      </c>
      <c r="D265" s="1">
        <v>9</v>
      </c>
      <c r="E265" s="1">
        <v>0.1077</v>
      </c>
      <c r="F265" s="1">
        <v>8.07</v>
      </c>
      <c r="G265" s="2">
        <f t="shared" si="44"/>
        <v>1164.3499999999999</v>
      </c>
      <c r="H265" s="4">
        <v>485.85</v>
      </c>
      <c r="I265" s="4">
        <v>628.5</v>
      </c>
      <c r="J265" s="4">
        <v>50</v>
      </c>
      <c r="K265" s="4">
        <f t="shared" si="43"/>
        <v>12.279305000000001</v>
      </c>
      <c r="L265" s="38">
        <f t="shared" si="45"/>
        <v>0</v>
      </c>
      <c r="M265" s="4"/>
      <c r="N265" s="4"/>
      <c r="O265" s="4"/>
      <c r="P265" s="4">
        <f t="shared" si="46"/>
        <v>11.93</v>
      </c>
      <c r="Q265" s="4">
        <f t="shared" si="47"/>
        <v>20</v>
      </c>
      <c r="R265" s="4">
        <f t="shared" si="48"/>
        <v>0.34930499999999998</v>
      </c>
      <c r="S265" s="4">
        <f t="shared" si="49"/>
        <v>0.34930499999999998</v>
      </c>
      <c r="T265" s="4"/>
      <c r="U265" s="31"/>
    </row>
    <row r="266" spans="1:21" x14ac:dyDescent="0.15">
      <c r="A266" s="31">
        <v>14</v>
      </c>
      <c r="B266" s="27" t="s">
        <v>177</v>
      </c>
      <c r="C266" s="1" t="s">
        <v>189</v>
      </c>
      <c r="D266" s="1">
        <v>9</v>
      </c>
      <c r="E266" s="1">
        <v>0.1137</v>
      </c>
      <c r="F266" s="1">
        <v>10.56</v>
      </c>
      <c r="G266" s="2">
        <f t="shared" si="44"/>
        <v>22284.3</v>
      </c>
      <c r="H266" s="4">
        <v>370.8</v>
      </c>
      <c r="I266" s="4">
        <v>21868.5</v>
      </c>
      <c r="J266" s="4">
        <v>45</v>
      </c>
      <c r="K266" s="4">
        <f t="shared" si="43"/>
        <v>16.12529</v>
      </c>
      <c r="L266" s="38">
        <f t="shared" si="45"/>
        <v>0</v>
      </c>
      <c r="M266" s="4"/>
      <c r="N266" s="4"/>
      <c r="O266" s="4"/>
      <c r="P266" s="4">
        <f t="shared" si="46"/>
        <v>9.44</v>
      </c>
      <c r="Q266" s="4">
        <f t="shared" si="47"/>
        <v>20</v>
      </c>
      <c r="R266" s="4">
        <f t="shared" si="48"/>
        <v>6.6852900000000002</v>
      </c>
      <c r="S266" s="4">
        <f t="shared" si="49"/>
        <v>6.6852900000000002</v>
      </c>
      <c r="T266" s="4"/>
      <c r="U266" s="31"/>
    </row>
    <row r="267" spans="1:21" x14ac:dyDescent="0.15">
      <c r="A267" s="31">
        <v>15</v>
      </c>
      <c r="B267" s="27" t="s">
        <v>1094</v>
      </c>
      <c r="C267" s="1" t="s">
        <v>182</v>
      </c>
      <c r="D267" s="1">
        <v>11</v>
      </c>
      <c r="E267" s="1">
        <v>0.22939999999999999</v>
      </c>
      <c r="F267" s="1">
        <v>9.19</v>
      </c>
      <c r="G267" s="2">
        <f t="shared" si="44"/>
        <v>7808.5</v>
      </c>
      <c r="H267" s="4">
        <v>1702.5</v>
      </c>
      <c r="I267" s="4">
        <v>5886</v>
      </c>
      <c r="J267" s="4">
        <v>220</v>
      </c>
      <c r="K267" s="4">
        <f t="shared" si="43"/>
        <v>13.15255</v>
      </c>
      <c r="L267" s="38">
        <f t="shared" si="45"/>
        <v>0</v>
      </c>
      <c r="M267" s="4"/>
      <c r="N267" s="4"/>
      <c r="O267" s="4"/>
      <c r="P267" s="4">
        <f t="shared" si="46"/>
        <v>10.81</v>
      </c>
      <c r="Q267" s="4">
        <f t="shared" si="47"/>
        <v>20</v>
      </c>
      <c r="R267" s="4">
        <f t="shared" si="48"/>
        <v>2.3425500000000001</v>
      </c>
      <c r="S267" s="4">
        <f t="shared" si="49"/>
        <v>2.3425500000000001</v>
      </c>
      <c r="T267" s="4"/>
      <c r="U267" s="31"/>
    </row>
    <row r="268" spans="1:21" x14ac:dyDescent="0.15">
      <c r="A268" s="31">
        <v>16</v>
      </c>
      <c r="B268" s="27" t="s">
        <v>1094</v>
      </c>
      <c r="C268" s="1" t="s">
        <v>275</v>
      </c>
      <c r="D268" s="1">
        <v>4</v>
      </c>
      <c r="E268" s="1">
        <v>7.1099999999999997E-2</v>
      </c>
      <c r="F268" s="1">
        <v>14.35</v>
      </c>
      <c r="G268" s="2">
        <f t="shared" si="44"/>
        <v>18227</v>
      </c>
      <c r="H268" s="4">
        <v>0</v>
      </c>
      <c r="I268" s="4">
        <v>17997</v>
      </c>
      <c r="J268" s="4">
        <v>230</v>
      </c>
      <c r="K268" s="4">
        <f t="shared" si="43"/>
        <v>11.1181</v>
      </c>
      <c r="L268" s="38">
        <f t="shared" si="45"/>
        <v>0</v>
      </c>
      <c r="M268" s="4"/>
      <c r="N268" s="4"/>
      <c r="O268" s="4"/>
      <c r="P268" s="4">
        <f t="shared" si="46"/>
        <v>5.65</v>
      </c>
      <c r="Q268" s="4">
        <f t="shared" si="47"/>
        <v>20</v>
      </c>
      <c r="R268" s="4">
        <f t="shared" si="48"/>
        <v>5.4680999999999997</v>
      </c>
      <c r="S268" s="4">
        <f t="shared" si="49"/>
        <v>5.4680999999999997</v>
      </c>
      <c r="T268" s="4"/>
      <c r="U268" s="31"/>
    </row>
    <row r="269" spans="1:21" x14ac:dyDescent="0.15">
      <c r="A269" s="31">
        <v>17</v>
      </c>
      <c r="B269" s="27" t="s">
        <v>1094</v>
      </c>
      <c r="C269" s="1" t="s">
        <v>192</v>
      </c>
      <c r="D269" s="1">
        <v>11</v>
      </c>
      <c r="E269" s="1">
        <v>0.20080000000000001</v>
      </c>
      <c r="F269" s="1">
        <v>11.75</v>
      </c>
      <c r="G269" s="2">
        <f t="shared" si="44"/>
        <v>4153.5</v>
      </c>
      <c r="H269" s="4">
        <v>3090</v>
      </c>
      <c r="I269" s="4">
        <v>1033.5</v>
      </c>
      <c r="J269" s="4">
        <v>30</v>
      </c>
      <c r="K269" s="4">
        <f t="shared" si="43"/>
        <v>9.4960500000000003</v>
      </c>
      <c r="L269" s="38">
        <f t="shared" si="45"/>
        <v>0</v>
      </c>
      <c r="M269" s="4"/>
      <c r="N269" s="4"/>
      <c r="O269" s="4"/>
      <c r="P269" s="4">
        <f t="shared" si="46"/>
        <v>8.25</v>
      </c>
      <c r="Q269" s="4">
        <f t="shared" si="47"/>
        <v>20</v>
      </c>
      <c r="R269" s="4">
        <f t="shared" si="48"/>
        <v>1.2460500000000001</v>
      </c>
      <c r="S269" s="4">
        <f t="shared" si="49"/>
        <v>1.2460500000000001</v>
      </c>
      <c r="T269" s="4"/>
      <c r="U269" s="31"/>
    </row>
    <row r="270" spans="1:21" x14ac:dyDescent="0.15">
      <c r="A270" s="31">
        <v>18</v>
      </c>
      <c r="B270" s="27" t="s">
        <v>1094</v>
      </c>
      <c r="C270" s="1" t="s">
        <v>172</v>
      </c>
      <c r="D270" s="1">
        <v>23</v>
      </c>
      <c r="E270" s="1">
        <v>0.28260000000000002</v>
      </c>
      <c r="F270" s="1">
        <v>7.25</v>
      </c>
      <c r="G270" s="2">
        <f t="shared" si="44"/>
        <v>2598</v>
      </c>
      <c r="H270" s="4">
        <v>2563.5</v>
      </c>
      <c r="I270" s="4">
        <v>34.5</v>
      </c>
      <c r="J270" s="4">
        <v>0</v>
      </c>
      <c r="K270" s="4">
        <f t="shared" si="43"/>
        <v>13.529400000000001</v>
      </c>
      <c r="L270" s="38">
        <f t="shared" si="45"/>
        <v>0</v>
      </c>
      <c r="M270" s="4"/>
      <c r="N270" s="4"/>
      <c r="O270" s="4"/>
      <c r="P270" s="4">
        <f t="shared" si="46"/>
        <v>12.75</v>
      </c>
      <c r="Q270" s="4">
        <f t="shared" si="47"/>
        <v>20</v>
      </c>
      <c r="R270" s="4">
        <f t="shared" si="48"/>
        <v>0.77939999999999998</v>
      </c>
      <c r="S270" s="4">
        <f t="shared" si="49"/>
        <v>0.77939999999999998</v>
      </c>
      <c r="T270" s="4"/>
      <c r="U270" s="31"/>
    </row>
    <row r="271" spans="1:21" x14ac:dyDescent="0.15">
      <c r="A271" s="31">
        <v>19</v>
      </c>
      <c r="B271" s="27" t="s">
        <v>1094</v>
      </c>
      <c r="C271" s="1" t="s">
        <v>329</v>
      </c>
      <c r="D271" s="1">
        <v>26</v>
      </c>
      <c r="E271" s="1">
        <v>0.30459999999999998</v>
      </c>
      <c r="F271" s="1">
        <v>17.13</v>
      </c>
      <c r="G271" s="2">
        <f t="shared" si="44"/>
        <v>0</v>
      </c>
      <c r="H271" s="4">
        <v>0</v>
      </c>
      <c r="I271" s="4">
        <v>0</v>
      </c>
      <c r="J271" s="4">
        <v>0</v>
      </c>
      <c r="K271" s="4">
        <f t="shared" si="43"/>
        <v>2.87</v>
      </c>
      <c r="L271" s="38">
        <f t="shared" si="45"/>
        <v>0</v>
      </c>
      <c r="M271" s="4"/>
      <c r="N271" s="4"/>
      <c r="O271" s="4"/>
      <c r="P271" s="4">
        <f t="shared" si="46"/>
        <v>2.87</v>
      </c>
      <c r="Q271" s="4">
        <f t="shared" si="47"/>
        <v>20</v>
      </c>
      <c r="R271" s="4">
        <f t="shared" si="48"/>
        <v>0</v>
      </c>
      <c r="S271" s="4">
        <f t="shared" si="49"/>
        <v>0</v>
      </c>
      <c r="T271" s="4"/>
      <c r="U271" s="31"/>
    </row>
    <row r="272" spans="1:21" x14ac:dyDescent="0.15">
      <c r="A272" s="31">
        <v>20</v>
      </c>
      <c r="B272" s="27" t="s">
        <v>1094</v>
      </c>
      <c r="C272" s="1" t="s">
        <v>361</v>
      </c>
      <c r="D272" s="1">
        <v>8</v>
      </c>
      <c r="E272" s="1">
        <v>0.153</v>
      </c>
      <c r="F272" s="1">
        <v>19.75</v>
      </c>
      <c r="G272" s="2">
        <f t="shared" si="44"/>
        <v>2200.5</v>
      </c>
      <c r="H272" s="4">
        <v>2200.5</v>
      </c>
      <c r="I272" s="4">
        <v>0</v>
      </c>
      <c r="J272" s="4">
        <v>0</v>
      </c>
      <c r="K272" s="4">
        <f t="shared" si="43"/>
        <v>0.91015000000000001</v>
      </c>
      <c r="L272" s="38">
        <f t="shared" si="45"/>
        <v>0</v>
      </c>
      <c r="M272" s="4"/>
      <c r="N272" s="4"/>
      <c r="O272" s="4"/>
      <c r="P272" s="4">
        <f t="shared" si="46"/>
        <v>0.25</v>
      </c>
      <c r="Q272" s="4">
        <f t="shared" si="47"/>
        <v>20</v>
      </c>
      <c r="R272" s="4">
        <f t="shared" si="48"/>
        <v>0.66015000000000001</v>
      </c>
      <c r="S272" s="4">
        <f t="shared" si="49"/>
        <v>0.66015000000000001</v>
      </c>
      <c r="T272" s="4"/>
      <c r="U272" s="31"/>
    </row>
    <row r="273" spans="1:21" x14ac:dyDescent="0.15">
      <c r="A273" s="31">
        <v>21</v>
      </c>
      <c r="B273" s="27" t="s">
        <v>1094</v>
      </c>
      <c r="C273" s="1" t="s">
        <v>120</v>
      </c>
      <c r="D273" s="1">
        <v>22</v>
      </c>
      <c r="E273" s="1">
        <v>0.26150000000000001</v>
      </c>
      <c r="F273" s="1">
        <v>17.22</v>
      </c>
      <c r="G273" s="2">
        <f t="shared" si="44"/>
        <v>2851.5</v>
      </c>
      <c r="H273" s="4">
        <v>2851.5</v>
      </c>
      <c r="I273" s="4">
        <v>0</v>
      </c>
      <c r="J273" s="4">
        <v>0</v>
      </c>
      <c r="K273" s="4">
        <f t="shared" si="43"/>
        <v>3.6354500000000001</v>
      </c>
      <c r="L273" s="38">
        <f t="shared" si="45"/>
        <v>0</v>
      </c>
      <c r="M273" s="4"/>
      <c r="N273" s="4"/>
      <c r="O273" s="4"/>
      <c r="P273" s="4">
        <f t="shared" si="46"/>
        <v>2.78</v>
      </c>
      <c r="Q273" s="4">
        <f t="shared" si="47"/>
        <v>20</v>
      </c>
      <c r="R273" s="4">
        <f t="shared" si="48"/>
        <v>0.85545000000000004</v>
      </c>
      <c r="S273" s="4">
        <f t="shared" si="49"/>
        <v>0.85545000000000004</v>
      </c>
      <c r="T273" s="4"/>
      <c r="U273" s="31"/>
    </row>
    <row r="274" spans="1:21" x14ac:dyDescent="0.15">
      <c r="A274" s="31">
        <v>22</v>
      </c>
      <c r="B274" s="27" t="s">
        <v>169</v>
      </c>
      <c r="C274" s="1" t="s">
        <v>186</v>
      </c>
      <c r="D274" s="1">
        <v>16</v>
      </c>
      <c r="E274" s="1">
        <v>0.22</v>
      </c>
      <c r="F274" s="1">
        <v>9.83</v>
      </c>
      <c r="G274" s="2">
        <f t="shared" si="44"/>
        <v>3785.25</v>
      </c>
      <c r="H274" s="3">
        <v>1865.41</v>
      </c>
      <c r="I274" s="3">
        <v>1919.84</v>
      </c>
      <c r="J274" s="4"/>
      <c r="K274" s="4">
        <f t="shared" si="43"/>
        <v>11.305574999999999</v>
      </c>
      <c r="L274" s="38">
        <f t="shared" si="45"/>
        <v>0</v>
      </c>
      <c r="M274" s="4"/>
      <c r="N274" s="4"/>
      <c r="O274" s="4"/>
      <c r="P274" s="4">
        <f t="shared" si="46"/>
        <v>10.17</v>
      </c>
      <c r="Q274" s="4">
        <f t="shared" si="47"/>
        <v>20</v>
      </c>
      <c r="R274" s="4">
        <f t="shared" si="48"/>
        <v>1.135575</v>
      </c>
      <c r="S274" s="4">
        <f t="shared" si="49"/>
        <v>1.135575</v>
      </c>
      <c r="T274" s="4"/>
      <c r="U274" s="31"/>
    </row>
    <row r="275" spans="1:21" x14ac:dyDescent="0.15">
      <c r="A275" s="31">
        <v>23</v>
      </c>
      <c r="B275" s="27" t="s">
        <v>169</v>
      </c>
      <c r="C275" s="1" t="s">
        <v>276</v>
      </c>
      <c r="D275" s="1">
        <v>12</v>
      </c>
      <c r="E275" s="1">
        <v>0.23</v>
      </c>
      <c r="F275" s="1">
        <v>14.47</v>
      </c>
      <c r="G275" s="2">
        <f t="shared" si="44"/>
        <v>2260.9499999999998</v>
      </c>
      <c r="H275" s="3">
        <v>1920.45</v>
      </c>
      <c r="I275" s="3">
        <v>340.5</v>
      </c>
      <c r="J275" s="4"/>
      <c r="K275" s="4">
        <f t="shared" si="43"/>
        <v>6.2082850000000001</v>
      </c>
      <c r="L275" s="38">
        <f t="shared" si="45"/>
        <v>0</v>
      </c>
      <c r="M275" s="4"/>
      <c r="N275" s="4"/>
      <c r="O275" s="4"/>
      <c r="P275" s="4">
        <f t="shared" si="46"/>
        <v>5.53</v>
      </c>
      <c r="Q275" s="4">
        <f t="shared" si="47"/>
        <v>20</v>
      </c>
      <c r="R275" s="4">
        <f t="shared" si="48"/>
        <v>0.67828500000000003</v>
      </c>
      <c r="S275" s="4">
        <f t="shared" si="49"/>
        <v>0.67828500000000003</v>
      </c>
      <c r="T275" s="4"/>
      <c r="U275" s="31"/>
    </row>
    <row r="276" spans="1:21" x14ac:dyDescent="0.15">
      <c r="A276" s="31">
        <v>24</v>
      </c>
      <c r="B276" s="27" t="s">
        <v>169</v>
      </c>
      <c r="C276" s="1" t="s">
        <v>170</v>
      </c>
      <c r="D276" s="1">
        <v>17</v>
      </c>
      <c r="E276" s="1">
        <v>0.15</v>
      </c>
      <c r="F276" s="1">
        <v>5.72</v>
      </c>
      <c r="G276" s="2">
        <f t="shared" si="44"/>
        <v>8426.0499999999993</v>
      </c>
      <c r="H276" s="3">
        <v>1895.32</v>
      </c>
      <c r="I276" s="3">
        <v>6530.73</v>
      </c>
      <c r="J276" s="4"/>
      <c r="K276" s="4">
        <f t="shared" si="43"/>
        <v>16.807815000000002</v>
      </c>
      <c r="L276" s="38">
        <f t="shared" si="45"/>
        <v>0</v>
      </c>
      <c r="M276" s="4"/>
      <c r="N276" s="4"/>
      <c r="O276" s="4"/>
      <c r="P276" s="4">
        <f t="shared" si="46"/>
        <v>14.28</v>
      </c>
      <c r="Q276" s="4">
        <f t="shared" si="47"/>
        <v>20</v>
      </c>
      <c r="R276" s="4">
        <f t="shared" si="48"/>
        <v>2.5278149999999999</v>
      </c>
      <c r="S276" s="4">
        <f t="shared" si="49"/>
        <v>2.5278149999999999</v>
      </c>
      <c r="T276" s="4"/>
      <c r="U276" s="31"/>
    </row>
    <row r="277" spans="1:21" x14ac:dyDescent="0.15">
      <c r="A277" s="31">
        <v>25</v>
      </c>
      <c r="B277" s="27" t="s">
        <v>169</v>
      </c>
      <c r="C277" s="1" t="s">
        <v>188</v>
      </c>
      <c r="D277" s="1">
        <v>14</v>
      </c>
      <c r="E277" s="1">
        <v>0.19</v>
      </c>
      <c r="F277" s="1">
        <v>10.25</v>
      </c>
      <c r="G277" s="2">
        <f t="shared" si="44"/>
        <v>6516.4</v>
      </c>
      <c r="H277" s="3">
        <v>1817.1</v>
      </c>
      <c r="I277" s="3">
        <v>4699.3</v>
      </c>
      <c r="J277" s="4"/>
      <c r="K277" s="4">
        <f t="shared" si="43"/>
        <v>11.70492</v>
      </c>
      <c r="L277" s="38">
        <f t="shared" si="45"/>
        <v>0</v>
      </c>
      <c r="M277" s="4"/>
      <c r="N277" s="4"/>
      <c r="O277" s="4"/>
      <c r="P277" s="4">
        <f t="shared" si="46"/>
        <v>9.75</v>
      </c>
      <c r="Q277" s="4">
        <f t="shared" si="47"/>
        <v>20</v>
      </c>
      <c r="R277" s="4">
        <f t="shared" si="48"/>
        <v>1.95492</v>
      </c>
      <c r="S277" s="4">
        <f t="shared" si="49"/>
        <v>1.95492</v>
      </c>
      <c r="T277" s="4"/>
      <c r="U277" s="31"/>
    </row>
    <row r="278" spans="1:21" x14ac:dyDescent="0.15">
      <c r="A278" s="31">
        <v>26</v>
      </c>
      <c r="B278" s="27" t="s">
        <v>169</v>
      </c>
      <c r="C278" s="1" t="s">
        <v>171</v>
      </c>
      <c r="D278" s="1">
        <v>8</v>
      </c>
      <c r="E278" s="1">
        <v>0.13</v>
      </c>
      <c r="F278" s="1">
        <v>6.72</v>
      </c>
      <c r="G278" s="2">
        <f t="shared" si="44"/>
        <v>4038.88</v>
      </c>
      <c r="H278" s="3">
        <v>428.58</v>
      </c>
      <c r="I278" s="3">
        <v>3610.3</v>
      </c>
      <c r="J278" s="4"/>
      <c r="K278" s="4">
        <f t="shared" si="43"/>
        <v>14.491664</v>
      </c>
      <c r="L278" s="38">
        <f t="shared" si="45"/>
        <v>0</v>
      </c>
      <c r="M278" s="4"/>
      <c r="N278" s="4"/>
      <c r="O278" s="4"/>
      <c r="P278" s="4">
        <f t="shared" si="46"/>
        <v>13.28</v>
      </c>
      <c r="Q278" s="4">
        <f t="shared" si="47"/>
        <v>20</v>
      </c>
      <c r="R278" s="4">
        <f t="shared" si="48"/>
        <v>1.2116640000000001</v>
      </c>
      <c r="S278" s="4">
        <f t="shared" si="49"/>
        <v>1.2116640000000001</v>
      </c>
      <c r="T278" s="4"/>
      <c r="U278" s="31"/>
    </row>
    <row r="279" spans="1:21" x14ac:dyDescent="0.15">
      <c r="A279" s="31">
        <v>27</v>
      </c>
      <c r="B279" s="18" t="s">
        <v>179</v>
      </c>
      <c r="C279" s="1" t="s">
        <v>185</v>
      </c>
      <c r="D279" s="1">
        <v>10</v>
      </c>
      <c r="E279" s="1">
        <v>0.1275</v>
      </c>
      <c r="F279" s="1">
        <v>9.41</v>
      </c>
      <c r="G279" s="2">
        <f t="shared" si="44"/>
        <v>1203.0999999999999</v>
      </c>
      <c r="H279" s="3">
        <v>926.1</v>
      </c>
      <c r="I279" s="3">
        <v>165</v>
      </c>
      <c r="J279" s="3">
        <v>112</v>
      </c>
      <c r="K279" s="3">
        <f t="shared" si="43"/>
        <v>10.95093</v>
      </c>
      <c r="L279" s="38">
        <f t="shared" si="45"/>
        <v>0</v>
      </c>
      <c r="M279" s="4"/>
      <c r="N279" s="4"/>
      <c r="O279" s="4"/>
      <c r="P279" s="4">
        <f t="shared" si="46"/>
        <v>10.59</v>
      </c>
      <c r="Q279" s="4">
        <f t="shared" si="47"/>
        <v>20</v>
      </c>
      <c r="R279" s="4">
        <f t="shared" si="48"/>
        <v>0.36092999999999997</v>
      </c>
      <c r="S279" s="4">
        <f t="shared" si="49"/>
        <v>0.36092999999999997</v>
      </c>
      <c r="T279" s="4"/>
      <c r="U279" s="31"/>
    </row>
    <row r="280" spans="1:21" x14ac:dyDescent="0.15">
      <c r="A280" s="31">
        <v>28</v>
      </c>
      <c r="B280" s="18" t="s">
        <v>179</v>
      </c>
      <c r="C280" s="1" t="s">
        <v>184</v>
      </c>
      <c r="D280" s="1">
        <v>15</v>
      </c>
      <c r="E280" s="1">
        <v>0.20449999999999999</v>
      </c>
      <c r="F280" s="1">
        <v>9.33</v>
      </c>
      <c r="G280" s="2">
        <f t="shared" si="44"/>
        <v>1494.85</v>
      </c>
      <c r="H280" s="3">
        <v>896.85</v>
      </c>
      <c r="I280" s="3">
        <v>162</v>
      </c>
      <c r="J280" s="3">
        <v>436</v>
      </c>
      <c r="K280" s="3">
        <f t="shared" si="43"/>
        <v>11.118455000000001</v>
      </c>
      <c r="L280" s="38">
        <f t="shared" si="45"/>
        <v>0</v>
      </c>
      <c r="M280" s="4"/>
      <c r="N280" s="4"/>
      <c r="O280" s="4"/>
      <c r="P280" s="4">
        <f t="shared" si="46"/>
        <v>10.67</v>
      </c>
      <c r="Q280" s="4">
        <f t="shared" si="47"/>
        <v>20</v>
      </c>
      <c r="R280" s="4">
        <f t="shared" si="48"/>
        <v>0.44845499999999999</v>
      </c>
      <c r="S280" s="4">
        <f t="shared" si="49"/>
        <v>0.44845499999999999</v>
      </c>
      <c r="T280" s="4"/>
      <c r="U280" s="31"/>
    </row>
    <row r="281" spans="1:21" x14ac:dyDescent="0.15">
      <c r="A281" s="31">
        <v>29</v>
      </c>
      <c r="B281" s="18" t="s">
        <v>179</v>
      </c>
      <c r="C281" s="1" t="s">
        <v>325</v>
      </c>
      <c r="D281" s="1">
        <v>12</v>
      </c>
      <c r="E281" s="1">
        <v>0.2944</v>
      </c>
      <c r="F281" s="1">
        <v>15.84</v>
      </c>
      <c r="G281" s="2">
        <f t="shared" si="44"/>
        <v>1625.3</v>
      </c>
      <c r="H281" s="3">
        <v>1233.3</v>
      </c>
      <c r="I281" s="3">
        <v>15</v>
      </c>
      <c r="J281" s="3">
        <v>377</v>
      </c>
      <c r="K281" s="3">
        <f t="shared" si="43"/>
        <v>4.6475900000000001</v>
      </c>
      <c r="L281" s="38">
        <f t="shared" si="45"/>
        <v>0</v>
      </c>
      <c r="M281" s="4"/>
      <c r="N281" s="4"/>
      <c r="O281" s="4"/>
      <c r="P281" s="4">
        <f t="shared" si="46"/>
        <v>4.16</v>
      </c>
      <c r="Q281" s="4">
        <f t="shared" si="47"/>
        <v>20</v>
      </c>
      <c r="R281" s="4">
        <f t="shared" si="48"/>
        <v>0.48759000000000002</v>
      </c>
      <c r="S281" s="4">
        <f t="shared" si="49"/>
        <v>0.48759000000000002</v>
      </c>
      <c r="T281" s="4"/>
      <c r="U281" s="31"/>
    </row>
    <row r="282" spans="1:21" x14ac:dyDescent="0.15">
      <c r="A282" s="31">
        <v>30</v>
      </c>
      <c r="B282" s="18" t="s">
        <v>179</v>
      </c>
      <c r="C282" s="1" t="s">
        <v>180</v>
      </c>
      <c r="D282" s="1">
        <v>5</v>
      </c>
      <c r="E282" s="1">
        <v>0.2104</v>
      </c>
      <c r="F282" s="1">
        <v>8.2200000000000006</v>
      </c>
      <c r="G282" s="2">
        <f t="shared" si="44"/>
        <v>511.8</v>
      </c>
      <c r="H282" s="3">
        <v>385.8</v>
      </c>
      <c r="I282" s="3">
        <v>105</v>
      </c>
      <c r="J282" s="3">
        <v>21</v>
      </c>
      <c r="K282" s="3">
        <f t="shared" si="43"/>
        <v>11.933540000000001</v>
      </c>
      <c r="L282" s="38">
        <f t="shared" si="45"/>
        <v>0</v>
      </c>
      <c r="M282" s="4"/>
      <c r="N282" s="4"/>
      <c r="O282" s="4"/>
      <c r="P282" s="4">
        <f t="shared" si="46"/>
        <v>11.78</v>
      </c>
      <c r="Q282" s="4">
        <f t="shared" si="47"/>
        <v>20</v>
      </c>
      <c r="R282" s="4">
        <f t="shared" si="48"/>
        <v>0.15354000000000001</v>
      </c>
      <c r="S282" s="4">
        <f t="shared" si="49"/>
        <v>0.15354000000000001</v>
      </c>
      <c r="T282" s="4"/>
      <c r="U282" s="31"/>
    </row>
    <row r="283" spans="1:21" x14ac:dyDescent="0.15">
      <c r="A283" s="31">
        <v>31</v>
      </c>
      <c r="B283" s="18" t="s">
        <v>179</v>
      </c>
      <c r="C283" s="1" t="s">
        <v>191</v>
      </c>
      <c r="D283" s="1">
        <v>13</v>
      </c>
      <c r="E283" s="42">
        <v>0.2064</v>
      </c>
      <c r="F283" s="1">
        <v>11.52</v>
      </c>
      <c r="G283" s="2">
        <f t="shared" si="44"/>
        <v>2717.15</v>
      </c>
      <c r="H283" s="3">
        <v>2272.65</v>
      </c>
      <c r="I283" s="3">
        <v>97.5</v>
      </c>
      <c r="J283" s="3">
        <v>347</v>
      </c>
      <c r="K283" s="3">
        <f t="shared" si="43"/>
        <v>9.2951449999999998</v>
      </c>
      <c r="L283" s="38">
        <f t="shared" si="45"/>
        <v>0</v>
      </c>
      <c r="M283" s="4"/>
      <c r="N283" s="4"/>
      <c r="O283" s="4"/>
      <c r="P283" s="4">
        <f t="shared" si="46"/>
        <v>8.48</v>
      </c>
      <c r="Q283" s="4">
        <f t="shared" si="47"/>
        <v>20</v>
      </c>
      <c r="R283" s="4">
        <f t="shared" si="48"/>
        <v>0.81514500000000001</v>
      </c>
      <c r="S283" s="4">
        <f t="shared" si="49"/>
        <v>0.81514500000000001</v>
      </c>
      <c r="T283" s="4"/>
      <c r="U283" s="31"/>
    </row>
    <row r="284" spans="1:21" x14ac:dyDescent="0.15">
      <c r="A284" s="31">
        <v>32</v>
      </c>
      <c r="B284" s="18" t="s">
        <v>179</v>
      </c>
      <c r="C284" s="1" t="s">
        <v>327</v>
      </c>
      <c r="D284" s="1">
        <v>13</v>
      </c>
      <c r="E284" s="42">
        <v>0.1767</v>
      </c>
      <c r="F284" s="1">
        <v>16.2</v>
      </c>
      <c r="G284" s="2">
        <f t="shared" si="44"/>
        <v>3243.95</v>
      </c>
      <c r="H284" s="3">
        <v>1026.45</v>
      </c>
      <c r="I284" s="3">
        <v>2173.5</v>
      </c>
      <c r="J284" s="3">
        <v>44</v>
      </c>
      <c r="K284" s="3">
        <f t="shared" si="43"/>
        <v>4.7731849999999998</v>
      </c>
      <c r="L284" s="38">
        <f t="shared" si="45"/>
        <v>0</v>
      </c>
      <c r="M284" s="4"/>
      <c r="N284" s="4"/>
      <c r="O284" s="4"/>
      <c r="P284" s="4">
        <f t="shared" si="46"/>
        <v>3.8</v>
      </c>
      <c r="Q284" s="4">
        <f t="shared" si="47"/>
        <v>20</v>
      </c>
      <c r="R284" s="4">
        <f t="shared" si="48"/>
        <v>0.97318499999999997</v>
      </c>
      <c r="S284" s="4">
        <f t="shared" si="49"/>
        <v>0.97318499999999997</v>
      </c>
      <c r="T284" s="4"/>
      <c r="U284" s="31"/>
    </row>
    <row r="285" spans="1:21" x14ac:dyDescent="0.15">
      <c r="A285" s="31">
        <v>33</v>
      </c>
      <c r="B285" s="18" t="s">
        <v>179</v>
      </c>
      <c r="C285" s="1" t="s">
        <v>277</v>
      </c>
      <c r="D285" s="1">
        <v>11</v>
      </c>
      <c r="E285" s="42">
        <v>0.1759</v>
      </c>
      <c r="F285" s="1">
        <v>14.62</v>
      </c>
      <c r="G285" s="2">
        <f t="shared" si="44"/>
        <v>963.55</v>
      </c>
      <c r="H285" s="3">
        <v>608.54999999999995</v>
      </c>
      <c r="I285" s="3">
        <v>156</v>
      </c>
      <c r="J285" s="3">
        <v>199</v>
      </c>
      <c r="K285" s="3">
        <f t="shared" si="43"/>
        <v>5.6690649999999998</v>
      </c>
      <c r="L285" s="38">
        <f t="shared" si="45"/>
        <v>0</v>
      </c>
      <c r="M285" s="4"/>
      <c r="N285" s="4"/>
      <c r="O285" s="4"/>
      <c r="P285" s="4">
        <f t="shared" si="46"/>
        <v>5.38</v>
      </c>
      <c r="Q285" s="4">
        <f t="shared" si="47"/>
        <v>20</v>
      </c>
      <c r="R285" s="4">
        <f t="shared" si="48"/>
        <v>0.28906500000000002</v>
      </c>
      <c r="S285" s="4">
        <f t="shared" si="49"/>
        <v>0.28906500000000002</v>
      </c>
      <c r="T285" s="4"/>
      <c r="U285" s="31"/>
    </row>
    <row r="286" spans="1:21" x14ac:dyDescent="0.15">
      <c r="A286" s="31">
        <v>34</v>
      </c>
      <c r="B286" s="18" t="s">
        <v>179</v>
      </c>
      <c r="C286" s="1" t="s">
        <v>187</v>
      </c>
      <c r="D286" s="1">
        <v>6</v>
      </c>
      <c r="E286" s="42">
        <v>0.15340000000000001</v>
      </c>
      <c r="F286" s="1">
        <v>9.9700000000000006</v>
      </c>
      <c r="G286" s="2">
        <f t="shared" si="44"/>
        <v>3827.6</v>
      </c>
      <c r="H286" s="3">
        <v>2244.6</v>
      </c>
      <c r="I286" s="3">
        <v>1044</v>
      </c>
      <c r="J286" s="3">
        <v>539</v>
      </c>
      <c r="K286" s="3">
        <f t="shared" si="43"/>
        <v>11.178280000000001</v>
      </c>
      <c r="L286" s="38">
        <f t="shared" si="45"/>
        <v>0</v>
      </c>
      <c r="M286" s="4"/>
      <c r="N286" s="4"/>
      <c r="O286" s="4"/>
      <c r="P286" s="4">
        <f t="shared" si="46"/>
        <v>10.029999999999999</v>
      </c>
      <c r="Q286" s="4">
        <f t="shared" si="47"/>
        <v>20</v>
      </c>
      <c r="R286" s="4">
        <f t="shared" si="48"/>
        <v>1.14828</v>
      </c>
      <c r="S286" s="4">
        <f t="shared" si="49"/>
        <v>1.14828</v>
      </c>
      <c r="T286" s="4"/>
      <c r="U286" s="31"/>
    </row>
    <row r="287" spans="1:21" x14ac:dyDescent="0.15">
      <c r="A287" s="31">
        <v>35</v>
      </c>
      <c r="B287" s="18" t="s">
        <v>179</v>
      </c>
      <c r="C287" s="1" t="s">
        <v>183</v>
      </c>
      <c r="D287" s="1">
        <v>9</v>
      </c>
      <c r="E287" s="42">
        <v>0.1205</v>
      </c>
      <c r="F287" s="1">
        <v>9.27</v>
      </c>
      <c r="G287" s="2">
        <f t="shared" si="44"/>
        <v>5255.35</v>
      </c>
      <c r="H287" s="3">
        <v>4220.8500000000004</v>
      </c>
      <c r="I287" s="3">
        <v>43.5</v>
      </c>
      <c r="J287" s="3">
        <v>991</v>
      </c>
      <c r="K287" s="3">
        <f t="shared" si="43"/>
        <v>12.306604999999999</v>
      </c>
      <c r="L287" s="38">
        <f t="shared" si="45"/>
        <v>0</v>
      </c>
      <c r="M287" s="4"/>
      <c r="N287" s="4"/>
      <c r="O287" s="4"/>
      <c r="P287" s="4">
        <f t="shared" si="46"/>
        <v>10.73</v>
      </c>
      <c r="Q287" s="4">
        <f t="shared" si="47"/>
        <v>20</v>
      </c>
      <c r="R287" s="4">
        <f t="shared" si="48"/>
        <v>1.576605</v>
      </c>
      <c r="S287" s="4">
        <f t="shared" si="49"/>
        <v>1.576605</v>
      </c>
      <c r="T287" s="4"/>
      <c r="U287" s="31"/>
    </row>
    <row r="288" spans="1:21" x14ac:dyDescent="0.15">
      <c r="A288" s="31" t="s">
        <v>847</v>
      </c>
      <c r="B288" s="16" t="s">
        <v>379</v>
      </c>
      <c r="C288" s="35">
        <f>+A344</f>
        <v>56</v>
      </c>
      <c r="D288" s="28">
        <f>SUM(D289:D344)</f>
        <v>615</v>
      </c>
      <c r="E288" s="28">
        <f>SUM(E289:E344)</f>
        <v>11.0014</v>
      </c>
      <c r="F288" s="28"/>
      <c r="G288" s="2">
        <f>H288+I288+J288</f>
        <v>140891</v>
      </c>
      <c r="H288" s="2">
        <f>SUM(H289:H344)</f>
        <v>125611.5</v>
      </c>
      <c r="I288" s="2">
        <f>SUM(I289:I344)</f>
        <v>8096.7</v>
      </c>
      <c r="J288" s="2">
        <f>SUM(J289:J344)</f>
        <v>7182.8</v>
      </c>
      <c r="K288" s="2">
        <f t="shared" ref="K288:K344" si="50">+L288+P288+R288</f>
        <v>620.07129999999995</v>
      </c>
      <c r="L288" s="2">
        <f>SUM(L289:L344)</f>
        <v>380.68799999999999</v>
      </c>
      <c r="M288" s="2">
        <f>SUM(M289:M344)</f>
        <v>210</v>
      </c>
      <c r="N288" s="2">
        <f>SUM(N289:N344)</f>
        <v>168</v>
      </c>
      <c r="O288" s="2">
        <f>SUM(O289:O344)</f>
        <v>2.6880000000000002</v>
      </c>
      <c r="P288" s="2">
        <f>SUM(P289:P344)</f>
        <v>197.11600000000001</v>
      </c>
      <c r="Q288" s="2"/>
      <c r="R288" s="2">
        <f>SUM(R289:R344)</f>
        <v>42.267299999999999</v>
      </c>
      <c r="S288" s="2">
        <f>SUM(S289:S344)</f>
        <v>42.267299999999999</v>
      </c>
      <c r="T288" s="2">
        <f>SUM(T289:T344)</f>
        <v>0</v>
      </c>
      <c r="U288" s="31"/>
    </row>
    <row r="289" spans="1:21" x14ac:dyDescent="0.15">
      <c r="A289" s="31">
        <v>1</v>
      </c>
      <c r="B289" s="16" t="s">
        <v>233</v>
      </c>
      <c r="C289" s="1" t="s">
        <v>234</v>
      </c>
      <c r="D289" s="1">
        <v>11</v>
      </c>
      <c r="E289" s="1">
        <v>0.2</v>
      </c>
      <c r="F289" s="1">
        <v>12.43</v>
      </c>
      <c r="G289" s="2">
        <f t="shared" ref="G289:G344" si="51">H289+I289+J289</f>
        <v>1569</v>
      </c>
      <c r="H289" s="4">
        <v>1449</v>
      </c>
      <c r="I289" s="4">
        <v>0</v>
      </c>
      <c r="J289" s="4">
        <v>120</v>
      </c>
      <c r="K289" s="4">
        <f t="shared" si="50"/>
        <v>8.0406999999999993</v>
      </c>
      <c r="L289" s="38">
        <f t="shared" ref="L289:L343" si="52">+M289+N289+O289</f>
        <v>6.798</v>
      </c>
      <c r="M289" s="4">
        <v>3.75</v>
      </c>
      <c r="N289" s="4">
        <v>3</v>
      </c>
      <c r="O289" s="4">
        <v>4.8000000000000001E-2</v>
      </c>
      <c r="P289" s="4">
        <f t="shared" ref="P289" si="53">20-F289-L289</f>
        <v>0.77200000000000002</v>
      </c>
      <c r="Q289" s="4">
        <f t="shared" ref="Q289:Q344" si="54">+L289+P289+F289</f>
        <v>20</v>
      </c>
      <c r="R289" s="4">
        <f t="shared" ref="R289:R344" si="55">+S289+T289</f>
        <v>0.47070000000000001</v>
      </c>
      <c r="S289" s="4">
        <f t="shared" ref="S289:S344" si="56">+G289*0.0003</f>
        <v>0.47070000000000001</v>
      </c>
      <c r="T289" s="4"/>
      <c r="U289" s="31"/>
    </row>
    <row r="290" spans="1:21" x14ac:dyDescent="0.15">
      <c r="A290" s="31">
        <v>2</v>
      </c>
      <c r="B290" s="16" t="s">
        <v>370</v>
      </c>
      <c r="C290" s="42" t="s">
        <v>371</v>
      </c>
      <c r="D290" s="1">
        <v>5</v>
      </c>
      <c r="E290" s="28">
        <v>0.16900000000000001</v>
      </c>
      <c r="F290" s="1">
        <v>19.420000000000002</v>
      </c>
      <c r="G290" s="2">
        <f t="shared" si="51"/>
        <v>2682</v>
      </c>
      <c r="H290" s="3">
        <v>2466</v>
      </c>
      <c r="I290" s="3">
        <v>216</v>
      </c>
      <c r="J290" s="3">
        <v>0</v>
      </c>
      <c r="K290" s="3">
        <f t="shared" si="50"/>
        <v>7.6025999999999998</v>
      </c>
      <c r="L290" s="38">
        <f t="shared" si="52"/>
        <v>6.798</v>
      </c>
      <c r="M290" s="4">
        <v>3.75</v>
      </c>
      <c r="N290" s="4">
        <v>3</v>
      </c>
      <c r="O290" s="4">
        <v>4.8000000000000001E-2</v>
      </c>
      <c r="P290" s="4"/>
      <c r="Q290" s="4">
        <f t="shared" si="54"/>
        <v>26.218</v>
      </c>
      <c r="R290" s="4">
        <f t="shared" si="55"/>
        <v>0.80459999999999998</v>
      </c>
      <c r="S290" s="4">
        <f t="shared" si="56"/>
        <v>0.80459999999999998</v>
      </c>
      <c r="T290" s="4"/>
      <c r="U290" s="31"/>
    </row>
    <row r="291" spans="1:21" x14ac:dyDescent="0.15">
      <c r="A291" s="31">
        <v>3</v>
      </c>
      <c r="B291" s="16" t="s">
        <v>282</v>
      </c>
      <c r="C291" s="1" t="s">
        <v>283</v>
      </c>
      <c r="D291" s="1">
        <v>7</v>
      </c>
      <c r="E291" s="1">
        <v>0.15640000000000001</v>
      </c>
      <c r="F291" s="1">
        <v>14.62</v>
      </c>
      <c r="G291" s="2">
        <f t="shared" si="51"/>
        <v>2211.4</v>
      </c>
      <c r="H291" s="4">
        <v>1733</v>
      </c>
      <c r="I291" s="4">
        <v>292.5</v>
      </c>
      <c r="J291" s="4">
        <v>185.9</v>
      </c>
      <c r="K291" s="4">
        <f t="shared" si="50"/>
        <v>7.4614200000000004</v>
      </c>
      <c r="L291" s="38">
        <f t="shared" si="52"/>
        <v>6.798</v>
      </c>
      <c r="M291" s="4">
        <v>3.75</v>
      </c>
      <c r="N291" s="4">
        <v>3</v>
      </c>
      <c r="O291" s="4">
        <v>4.8000000000000001E-2</v>
      </c>
      <c r="P291" s="4"/>
      <c r="Q291" s="4">
        <f t="shared" si="54"/>
        <v>21.417999999999999</v>
      </c>
      <c r="R291" s="4">
        <f t="shared" si="55"/>
        <v>0.66342000000000001</v>
      </c>
      <c r="S291" s="4">
        <f t="shared" si="56"/>
        <v>0.66342000000000001</v>
      </c>
      <c r="T291" s="4"/>
      <c r="U291" s="31"/>
    </row>
    <row r="292" spans="1:21" x14ac:dyDescent="0.15">
      <c r="A292" s="31">
        <v>4</v>
      </c>
      <c r="B292" s="16" t="s">
        <v>282</v>
      </c>
      <c r="C292" s="1" t="s">
        <v>366</v>
      </c>
      <c r="D292" s="1">
        <v>15</v>
      </c>
      <c r="E292" s="1">
        <v>0.19189999999999999</v>
      </c>
      <c r="F292" s="1">
        <v>18.850000000000001</v>
      </c>
      <c r="G292" s="2">
        <f t="shared" si="51"/>
        <v>1680.4</v>
      </c>
      <c r="H292" s="4">
        <v>1563</v>
      </c>
      <c r="I292" s="4">
        <v>82.5</v>
      </c>
      <c r="J292" s="4">
        <v>34.9</v>
      </c>
      <c r="K292" s="4">
        <f t="shared" si="50"/>
        <v>7.3021200000000004</v>
      </c>
      <c r="L292" s="38">
        <f t="shared" si="52"/>
        <v>6.798</v>
      </c>
      <c r="M292" s="4">
        <v>3.75</v>
      </c>
      <c r="N292" s="4">
        <v>3</v>
      </c>
      <c r="O292" s="4">
        <v>4.8000000000000001E-2</v>
      </c>
      <c r="P292" s="4"/>
      <c r="Q292" s="4">
        <f t="shared" si="54"/>
        <v>25.648</v>
      </c>
      <c r="R292" s="4">
        <f t="shared" si="55"/>
        <v>0.50412000000000001</v>
      </c>
      <c r="S292" s="4">
        <f t="shared" si="56"/>
        <v>0.50412000000000001</v>
      </c>
      <c r="T292" s="4"/>
      <c r="U292" s="31"/>
    </row>
    <row r="293" spans="1:21" x14ac:dyDescent="0.15">
      <c r="A293" s="31">
        <v>5</v>
      </c>
      <c r="B293" s="16" t="s">
        <v>195</v>
      </c>
      <c r="C293" s="1" t="s">
        <v>40</v>
      </c>
      <c r="D293" s="1">
        <v>5</v>
      </c>
      <c r="E293" s="1">
        <v>0.35560000000000003</v>
      </c>
      <c r="F293" s="1">
        <v>5.17</v>
      </c>
      <c r="G293" s="2">
        <f t="shared" si="51"/>
        <v>3800</v>
      </c>
      <c r="H293" s="3">
        <v>3800</v>
      </c>
      <c r="I293" s="4">
        <v>0</v>
      </c>
      <c r="J293" s="3">
        <v>0</v>
      </c>
      <c r="K293" s="3">
        <f t="shared" si="50"/>
        <v>15.97</v>
      </c>
      <c r="L293" s="38">
        <f t="shared" si="52"/>
        <v>6.798</v>
      </c>
      <c r="M293" s="4">
        <v>3.75</v>
      </c>
      <c r="N293" s="4">
        <v>3</v>
      </c>
      <c r="O293" s="4">
        <v>4.8000000000000001E-2</v>
      </c>
      <c r="P293" s="4">
        <f t="shared" ref="P293:P342" si="57">20-F293-L293</f>
        <v>8.032</v>
      </c>
      <c r="Q293" s="4">
        <f t="shared" si="54"/>
        <v>20</v>
      </c>
      <c r="R293" s="4">
        <f t="shared" si="55"/>
        <v>1.1399999999999999</v>
      </c>
      <c r="S293" s="4">
        <f t="shared" si="56"/>
        <v>1.1399999999999999</v>
      </c>
      <c r="T293" s="4"/>
      <c r="U293" s="31"/>
    </row>
    <row r="294" spans="1:21" x14ac:dyDescent="0.15">
      <c r="A294" s="31">
        <v>6</v>
      </c>
      <c r="B294" s="16" t="s">
        <v>195</v>
      </c>
      <c r="C294" s="1" t="s">
        <v>211</v>
      </c>
      <c r="D294" s="1">
        <v>5</v>
      </c>
      <c r="E294" s="1">
        <v>0.28749999999999998</v>
      </c>
      <c r="F294" s="1">
        <v>6.11</v>
      </c>
      <c r="G294" s="2">
        <f t="shared" si="51"/>
        <v>3360</v>
      </c>
      <c r="H294" s="3">
        <v>3300</v>
      </c>
      <c r="I294" s="4">
        <v>0</v>
      </c>
      <c r="J294" s="3">
        <v>60</v>
      </c>
      <c r="K294" s="3">
        <f t="shared" si="50"/>
        <v>14.898</v>
      </c>
      <c r="L294" s="38">
        <f t="shared" si="52"/>
        <v>6.798</v>
      </c>
      <c r="M294" s="4">
        <v>3.75</v>
      </c>
      <c r="N294" s="4">
        <v>3</v>
      </c>
      <c r="O294" s="4">
        <v>4.8000000000000001E-2</v>
      </c>
      <c r="P294" s="4">
        <f t="shared" si="57"/>
        <v>7.0919999999999996</v>
      </c>
      <c r="Q294" s="4">
        <f t="shared" si="54"/>
        <v>20</v>
      </c>
      <c r="R294" s="4">
        <f t="shared" si="55"/>
        <v>1.008</v>
      </c>
      <c r="S294" s="4">
        <f t="shared" si="56"/>
        <v>1.008</v>
      </c>
      <c r="T294" s="4"/>
      <c r="U294" s="31"/>
    </row>
    <row r="295" spans="1:21" x14ac:dyDescent="0.15">
      <c r="A295" s="31">
        <v>7</v>
      </c>
      <c r="B295" s="16" t="s">
        <v>195</v>
      </c>
      <c r="C295" s="1" t="s">
        <v>205</v>
      </c>
      <c r="D295" s="1">
        <v>15</v>
      </c>
      <c r="E295" s="1">
        <v>0.3523</v>
      </c>
      <c r="F295" s="1">
        <v>5.48</v>
      </c>
      <c r="G295" s="2">
        <f t="shared" si="51"/>
        <v>3600</v>
      </c>
      <c r="H295" s="3">
        <v>3600</v>
      </c>
      <c r="I295" s="4">
        <v>0</v>
      </c>
      <c r="J295" s="3">
        <v>0</v>
      </c>
      <c r="K295" s="3">
        <f t="shared" si="50"/>
        <v>15.6</v>
      </c>
      <c r="L295" s="38">
        <f t="shared" si="52"/>
        <v>6.798</v>
      </c>
      <c r="M295" s="4">
        <v>3.75</v>
      </c>
      <c r="N295" s="4">
        <v>3</v>
      </c>
      <c r="O295" s="4">
        <v>4.8000000000000001E-2</v>
      </c>
      <c r="P295" s="4">
        <f t="shared" si="57"/>
        <v>7.7220000000000004</v>
      </c>
      <c r="Q295" s="4">
        <f t="shared" si="54"/>
        <v>20</v>
      </c>
      <c r="R295" s="4">
        <f t="shared" si="55"/>
        <v>1.08</v>
      </c>
      <c r="S295" s="4">
        <f t="shared" si="56"/>
        <v>1.08</v>
      </c>
      <c r="T295" s="4"/>
      <c r="U295" s="31"/>
    </row>
    <row r="296" spans="1:21" x14ac:dyDescent="0.15">
      <c r="A296" s="31">
        <v>8</v>
      </c>
      <c r="B296" s="16" t="s">
        <v>195</v>
      </c>
      <c r="C296" s="1" t="s">
        <v>210</v>
      </c>
      <c r="D296" s="1">
        <v>8</v>
      </c>
      <c r="E296" s="1">
        <v>0.1762</v>
      </c>
      <c r="F296" s="1">
        <v>5.83</v>
      </c>
      <c r="G296" s="2">
        <f t="shared" si="51"/>
        <v>2300</v>
      </c>
      <c r="H296" s="3">
        <v>2300</v>
      </c>
      <c r="I296" s="4">
        <v>0</v>
      </c>
      <c r="J296" s="3">
        <v>0</v>
      </c>
      <c r="K296" s="3">
        <f t="shared" si="50"/>
        <v>14.86</v>
      </c>
      <c r="L296" s="38">
        <f t="shared" si="52"/>
        <v>6.798</v>
      </c>
      <c r="M296" s="4">
        <v>3.75</v>
      </c>
      <c r="N296" s="4">
        <v>3</v>
      </c>
      <c r="O296" s="4">
        <v>4.8000000000000001E-2</v>
      </c>
      <c r="P296" s="4">
        <f t="shared" si="57"/>
        <v>7.3719999999999999</v>
      </c>
      <c r="Q296" s="4">
        <f t="shared" si="54"/>
        <v>20</v>
      </c>
      <c r="R296" s="4">
        <f t="shared" si="55"/>
        <v>0.69</v>
      </c>
      <c r="S296" s="4">
        <f t="shared" si="56"/>
        <v>0.69</v>
      </c>
      <c r="T296" s="4"/>
      <c r="U296" s="31"/>
    </row>
    <row r="297" spans="1:21" x14ac:dyDescent="0.15">
      <c r="A297" s="31">
        <v>9</v>
      </c>
      <c r="B297" s="16" t="s">
        <v>195</v>
      </c>
      <c r="C297" s="1" t="s">
        <v>196</v>
      </c>
      <c r="D297" s="1">
        <v>10</v>
      </c>
      <c r="E297" s="1">
        <v>0.27510000000000001</v>
      </c>
      <c r="F297" s="1">
        <v>1.73</v>
      </c>
      <c r="G297" s="2">
        <f t="shared" si="51"/>
        <v>3000</v>
      </c>
      <c r="H297" s="3">
        <v>3000</v>
      </c>
      <c r="I297" s="4">
        <v>0</v>
      </c>
      <c r="J297" s="3">
        <v>0</v>
      </c>
      <c r="K297" s="3">
        <f t="shared" si="50"/>
        <v>19.170000000000002</v>
      </c>
      <c r="L297" s="38">
        <f t="shared" si="52"/>
        <v>6.798</v>
      </c>
      <c r="M297" s="4">
        <v>3.75</v>
      </c>
      <c r="N297" s="4">
        <v>3</v>
      </c>
      <c r="O297" s="4">
        <v>4.8000000000000001E-2</v>
      </c>
      <c r="P297" s="4">
        <f t="shared" si="57"/>
        <v>11.472</v>
      </c>
      <c r="Q297" s="4">
        <f t="shared" si="54"/>
        <v>20</v>
      </c>
      <c r="R297" s="4">
        <f t="shared" si="55"/>
        <v>0.9</v>
      </c>
      <c r="S297" s="4">
        <f t="shared" si="56"/>
        <v>0.9</v>
      </c>
      <c r="T297" s="4"/>
      <c r="U297" s="31"/>
    </row>
    <row r="298" spans="1:21" x14ac:dyDescent="0.15">
      <c r="A298" s="31">
        <v>10</v>
      </c>
      <c r="B298" s="16" t="s">
        <v>195</v>
      </c>
      <c r="C298" s="1" t="s">
        <v>202</v>
      </c>
      <c r="D298" s="1">
        <v>6</v>
      </c>
      <c r="E298" s="1">
        <v>0.13020000000000001</v>
      </c>
      <c r="F298" s="1">
        <v>5.0999999999999996</v>
      </c>
      <c r="G298" s="2">
        <f t="shared" si="51"/>
        <v>2200</v>
      </c>
      <c r="H298" s="3">
        <v>2200</v>
      </c>
      <c r="I298" s="4">
        <v>0</v>
      </c>
      <c r="J298" s="3">
        <v>0</v>
      </c>
      <c r="K298" s="3">
        <f t="shared" si="50"/>
        <v>15.56</v>
      </c>
      <c r="L298" s="38">
        <f t="shared" si="52"/>
        <v>6.798</v>
      </c>
      <c r="M298" s="4">
        <v>3.75</v>
      </c>
      <c r="N298" s="4">
        <v>3</v>
      </c>
      <c r="O298" s="4">
        <v>4.8000000000000001E-2</v>
      </c>
      <c r="P298" s="4">
        <f t="shared" si="57"/>
        <v>8.1020000000000003</v>
      </c>
      <c r="Q298" s="4">
        <f t="shared" si="54"/>
        <v>20</v>
      </c>
      <c r="R298" s="4">
        <f t="shared" si="55"/>
        <v>0.66</v>
      </c>
      <c r="S298" s="4">
        <f t="shared" si="56"/>
        <v>0.66</v>
      </c>
      <c r="T298" s="4"/>
      <c r="U298" s="31"/>
    </row>
    <row r="299" spans="1:21" x14ac:dyDescent="0.15">
      <c r="A299" s="31">
        <v>11</v>
      </c>
      <c r="B299" s="16" t="s">
        <v>195</v>
      </c>
      <c r="C299" s="1" t="s">
        <v>197</v>
      </c>
      <c r="D299" s="1">
        <v>13</v>
      </c>
      <c r="E299" s="1">
        <v>0.3125</v>
      </c>
      <c r="F299" s="1">
        <v>1.91</v>
      </c>
      <c r="G299" s="2">
        <f t="shared" si="51"/>
        <v>4250</v>
      </c>
      <c r="H299" s="3">
        <v>4200</v>
      </c>
      <c r="I299" s="4">
        <v>0</v>
      </c>
      <c r="J299" s="3">
        <v>50</v>
      </c>
      <c r="K299" s="3">
        <f t="shared" si="50"/>
        <v>19.364999999999998</v>
      </c>
      <c r="L299" s="38">
        <f t="shared" si="52"/>
        <v>6.798</v>
      </c>
      <c r="M299" s="4">
        <v>3.75</v>
      </c>
      <c r="N299" s="4">
        <v>3</v>
      </c>
      <c r="O299" s="4">
        <v>4.8000000000000001E-2</v>
      </c>
      <c r="P299" s="4">
        <f t="shared" si="57"/>
        <v>11.292</v>
      </c>
      <c r="Q299" s="4">
        <f t="shared" si="54"/>
        <v>20</v>
      </c>
      <c r="R299" s="4">
        <f t="shared" si="55"/>
        <v>1.2749999999999999</v>
      </c>
      <c r="S299" s="4">
        <f t="shared" si="56"/>
        <v>1.2749999999999999</v>
      </c>
      <c r="T299" s="4"/>
      <c r="U299" s="31"/>
    </row>
    <row r="300" spans="1:21" x14ac:dyDescent="0.15">
      <c r="A300" s="31">
        <v>12</v>
      </c>
      <c r="B300" s="16" t="s">
        <v>195</v>
      </c>
      <c r="C300" s="1" t="s">
        <v>201</v>
      </c>
      <c r="D300" s="1">
        <v>6</v>
      </c>
      <c r="E300" s="1">
        <v>0.13420000000000001</v>
      </c>
      <c r="F300" s="1">
        <v>4.91</v>
      </c>
      <c r="G300" s="2">
        <f t="shared" si="51"/>
        <v>1700</v>
      </c>
      <c r="H300" s="3">
        <v>1700</v>
      </c>
      <c r="I300" s="4">
        <v>0</v>
      </c>
      <c r="J300" s="3">
        <v>0</v>
      </c>
      <c r="K300" s="3">
        <f t="shared" si="50"/>
        <v>15.6</v>
      </c>
      <c r="L300" s="38">
        <f t="shared" si="52"/>
        <v>6.798</v>
      </c>
      <c r="M300" s="4">
        <v>3.75</v>
      </c>
      <c r="N300" s="4">
        <v>3</v>
      </c>
      <c r="O300" s="4">
        <v>4.8000000000000001E-2</v>
      </c>
      <c r="P300" s="4">
        <f t="shared" si="57"/>
        <v>8.2919999999999998</v>
      </c>
      <c r="Q300" s="4">
        <f t="shared" si="54"/>
        <v>20</v>
      </c>
      <c r="R300" s="4">
        <f t="shared" si="55"/>
        <v>0.51</v>
      </c>
      <c r="S300" s="4">
        <f t="shared" si="56"/>
        <v>0.51</v>
      </c>
      <c r="T300" s="4"/>
      <c r="U300" s="31"/>
    </row>
    <row r="301" spans="1:21" x14ac:dyDescent="0.15">
      <c r="A301" s="31">
        <v>13</v>
      </c>
      <c r="B301" s="16" t="s">
        <v>195</v>
      </c>
      <c r="C301" s="1" t="s">
        <v>198</v>
      </c>
      <c r="D301" s="1">
        <v>6</v>
      </c>
      <c r="E301" s="1">
        <v>0.1072</v>
      </c>
      <c r="F301" s="1">
        <v>2.92</v>
      </c>
      <c r="G301" s="2">
        <f t="shared" si="51"/>
        <v>1300</v>
      </c>
      <c r="H301" s="3">
        <v>1300</v>
      </c>
      <c r="I301" s="4">
        <v>0</v>
      </c>
      <c r="J301" s="3">
        <v>0</v>
      </c>
      <c r="K301" s="3">
        <f t="shared" si="50"/>
        <v>17.47</v>
      </c>
      <c r="L301" s="38">
        <f t="shared" si="52"/>
        <v>6.798</v>
      </c>
      <c r="M301" s="4">
        <v>3.75</v>
      </c>
      <c r="N301" s="4">
        <v>3</v>
      </c>
      <c r="O301" s="4">
        <v>4.8000000000000001E-2</v>
      </c>
      <c r="P301" s="4">
        <f t="shared" si="57"/>
        <v>10.282</v>
      </c>
      <c r="Q301" s="4">
        <f t="shared" si="54"/>
        <v>20</v>
      </c>
      <c r="R301" s="4">
        <f t="shared" si="55"/>
        <v>0.39</v>
      </c>
      <c r="S301" s="4">
        <f t="shared" si="56"/>
        <v>0.39</v>
      </c>
      <c r="T301" s="4"/>
      <c r="U301" s="31"/>
    </row>
    <row r="302" spans="1:21" x14ac:dyDescent="0.15">
      <c r="A302" s="31">
        <v>14</v>
      </c>
      <c r="B302" s="16" t="s">
        <v>195</v>
      </c>
      <c r="C302" s="1" t="s">
        <v>200</v>
      </c>
      <c r="D302" s="1">
        <v>6</v>
      </c>
      <c r="E302" s="1">
        <v>0.2742</v>
      </c>
      <c r="F302" s="1">
        <v>4.9000000000000004</v>
      </c>
      <c r="G302" s="2">
        <f t="shared" si="51"/>
        <v>3080</v>
      </c>
      <c r="H302" s="3">
        <v>3000</v>
      </c>
      <c r="I302" s="4">
        <v>0</v>
      </c>
      <c r="J302" s="3">
        <v>80</v>
      </c>
      <c r="K302" s="3">
        <f t="shared" si="50"/>
        <v>16.024000000000001</v>
      </c>
      <c r="L302" s="38">
        <f t="shared" si="52"/>
        <v>6.798</v>
      </c>
      <c r="M302" s="4">
        <v>3.75</v>
      </c>
      <c r="N302" s="4">
        <v>3</v>
      </c>
      <c r="O302" s="4">
        <v>4.8000000000000001E-2</v>
      </c>
      <c r="P302" s="4">
        <f t="shared" si="57"/>
        <v>8.3019999999999996</v>
      </c>
      <c r="Q302" s="4">
        <f t="shared" si="54"/>
        <v>20</v>
      </c>
      <c r="R302" s="4">
        <f t="shared" si="55"/>
        <v>0.92400000000000004</v>
      </c>
      <c r="S302" s="4">
        <f t="shared" si="56"/>
        <v>0.92400000000000004</v>
      </c>
      <c r="T302" s="4"/>
      <c r="U302" s="31"/>
    </row>
    <row r="303" spans="1:21" x14ac:dyDescent="0.15">
      <c r="A303" s="31">
        <v>15</v>
      </c>
      <c r="B303" s="16" t="s">
        <v>195</v>
      </c>
      <c r="C303" s="1" t="s">
        <v>199</v>
      </c>
      <c r="D303" s="1">
        <v>3</v>
      </c>
      <c r="E303" s="1">
        <v>0.16850000000000001</v>
      </c>
      <c r="F303" s="1">
        <v>4.17</v>
      </c>
      <c r="G303" s="2">
        <f t="shared" si="51"/>
        <v>1600</v>
      </c>
      <c r="H303" s="3">
        <v>1600</v>
      </c>
      <c r="I303" s="4">
        <v>0</v>
      </c>
      <c r="J303" s="3">
        <v>0</v>
      </c>
      <c r="K303" s="3">
        <f t="shared" si="50"/>
        <v>16.309999999999999</v>
      </c>
      <c r="L303" s="38">
        <f t="shared" si="52"/>
        <v>6.798</v>
      </c>
      <c r="M303" s="4">
        <v>3.75</v>
      </c>
      <c r="N303" s="4">
        <v>3</v>
      </c>
      <c r="O303" s="4">
        <v>4.8000000000000001E-2</v>
      </c>
      <c r="P303" s="4">
        <f t="shared" si="57"/>
        <v>9.032</v>
      </c>
      <c r="Q303" s="4">
        <f t="shared" si="54"/>
        <v>20</v>
      </c>
      <c r="R303" s="4">
        <f t="shared" si="55"/>
        <v>0.48</v>
      </c>
      <c r="S303" s="4">
        <f t="shared" si="56"/>
        <v>0.48</v>
      </c>
      <c r="T303" s="4"/>
      <c r="U303" s="31"/>
    </row>
    <row r="304" spans="1:21" x14ac:dyDescent="0.15">
      <c r="A304" s="31">
        <v>16</v>
      </c>
      <c r="B304" s="16" t="s">
        <v>208</v>
      </c>
      <c r="C304" s="42" t="s">
        <v>222</v>
      </c>
      <c r="D304" s="42">
        <v>23</v>
      </c>
      <c r="E304" s="1">
        <v>0.21970000000000001</v>
      </c>
      <c r="F304" s="1">
        <v>9.68</v>
      </c>
      <c r="G304" s="2">
        <f t="shared" si="51"/>
        <v>3050</v>
      </c>
      <c r="H304" s="4">
        <v>3050</v>
      </c>
      <c r="I304" s="4">
        <v>0</v>
      </c>
      <c r="J304" s="4">
        <v>0</v>
      </c>
      <c r="K304" s="4">
        <f t="shared" si="50"/>
        <v>11.234999999999999</v>
      </c>
      <c r="L304" s="38">
        <f t="shared" si="52"/>
        <v>6.798</v>
      </c>
      <c r="M304" s="4">
        <v>3.75</v>
      </c>
      <c r="N304" s="4">
        <v>3</v>
      </c>
      <c r="O304" s="4">
        <v>4.8000000000000001E-2</v>
      </c>
      <c r="P304" s="4">
        <f t="shared" si="57"/>
        <v>3.5219999999999998</v>
      </c>
      <c r="Q304" s="4">
        <f t="shared" si="54"/>
        <v>20</v>
      </c>
      <c r="R304" s="4">
        <f t="shared" si="55"/>
        <v>0.91500000000000004</v>
      </c>
      <c r="S304" s="4">
        <f t="shared" si="56"/>
        <v>0.91500000000000004</v>
      </c>
      <c r="T304" s="4"/>
      <c r="U304" s="31"/>
    </row>
    <row r="305" spans="1:21" x14ac:dyDescent="0.15">
      <c r="A305" s="31">
        <v>17</v>
      </c>
      <c r="B305" s="16" t="s">
        <v>208</v>
      </c>
      <c r="C305" s="42" t="s">
        <v>281</v>
      </c>
      <c r="D305" s="42">
        <v>19</v>
      </c>
      <c r="E305" s="1">
        <v>0.32169999999999999</v>
      </c>
      <c r="F305" s="1">
        <v>14.15</v>
      </c>
      <c r="G305" s="2">
        <f t="shared" si="51"/>
        <v>2617</v>
      </c>
      <c r="H305" s="4">
        <v>2617</v>
      </c>
      <c r="I305" s="4">
        <v>0</v>
      </c>
      <c r="J305" s="4">
        <v>0</v>
      </c>
      <c r="K305" s="4">
        <f t="shared" si="50"/>
        <v>7.5831</v>
      </c>
      <c r="L305" s="38">
        <f t="shared" si="52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54"/>
        <v>20.948</v>
      </c>
      <c r="R305" s="4">
        <f t="shared" si="55"/>
        <v>0.78510000000000002</v>
      </c>
      <c r="S305" s="4">
        <f t="shared" si="56"/>
        <v>0.78510000000000002</v>
      </c>
      <c r="T305" s="4"/>
      <c r="U305" s="31"/>
    </row>
    <row r="306" spans="1:21" x14ac:dyDescent="0.15">
      <c r="A306" s="31">
        <v>18</v>
      </c>
      <c r="B306" s="16" t="s">
        <v>208</v>
      </c>
      <c r="C306" s="42" t="s">
        <v>20</v>
      </c>
      <c r="D306" s="42">
        <v>8</v>
      </c>
      <c r="E306" s="1">
        <v>0.14979999999999999</v>
      </c>
      <c r="F306" s="1">
        <v>7.52</v>
      </c>
      <c r="G306" s="2">
        <f t="shared" si="51"/>
        <v>1463</v>
      </c>
      <c r="H306" s="4">
        <v>1463</v>
      </c>
      <c r="I306" s="4">
        <v>0</v>
      </c>
      <c r="J306" s="4">
        <v>0</v>
      </c>
      <c r="K306" s="4">
        <f t="shared" si="50"/>
        <v>12.918900000000001</v>
      </c>
      <c r="L306" s="38">
        <f t="shared" si="52"/>
        <v>6.798</v>
      </c>
      <c r="M306" s="4">
        <v>3.75</v>
      </c>
      <c r="N306" s="4">
        <v>3</v>
      </c>
      <c r="O306" s="4">
        <v>4.8000000000000001E-2</v>
      </c>
      <c r="P306" s="4">
        <f t="shared" si="57"/>
        <v>5.6820000000000004</v>
      </c>
      <c r="Q306" s="4">
        <f t="shared" si="54"/>
        <v>20</v>
      </c>
      <c r="R306" s="4">
        <f t="shared" si="55"/>
        <v>0.43890000000000001</v>
      </c>
      <c r="S306" s="4">
        <f t="shared" si="56"/>
        <v>0.43890000000000001</v>
      </c>
      <c r="T306" s="4"/>
      <c r="U306" s="31"/>
    </row>
    <row r="307" spans="1:21" x14ac:dyDescent="0.15">
      <c r="A307" s="31">
        <v>19</v>
      </c>
      <c r="B307" s="16" t="s">
        <v>208</v>
      </c>
      <c r="C307" s="42" t="s">
        <v>209</v>
      </c>
      <c r="D307" s="42">
        <v>12</v>
      </c>
      <c r="E307" s="1">
        <v>0.17100000000000001</v>
      </c>
      <c r="F307" s="1">
        <v>5.81</v>
      </c>
      <c r="G307" s="2">
        <f t="shared" si="51"/>
        <v>920</v>
      </c>
      <c r="H307" s="4">
        <v>920</v>
      </c>
      <c r="I307" s="4">
        <v>0</v>
      </c>
      <c r="J307" s="4">
        <v>0</v>
      </c>
      <c r="K307" s="4">
        <f t="shared" si="50"/>
        <v>14.465999999999999</v>
      </c>
      <c r="L307" s="38">
        <f t="shared" si="52"/>
        <v>6.798</v>
      </c>
      <c r="M307" s="4">
        <v>3.75</v>
      </c>
      <c r="N307" s="4">
        <v>3</v>
      </c>
      <c r="O307" s="4">
        <v>4.8000000000000001E-2</v>
      </c>
      <c r="P307" s="4">
        <f t="shared" si="57"/>
        <v>7.3920000000000003</v>
      </c>
      <c r="Q307" s="4">
        <f t="shared" si="54"/>
        <v>20</v>
      </c>
      <c r="R307" s="4">
        <f t="shared" si="55"/>
        <v>0.27600000000000002</v>
      </c>
      <c r="S307" s="4">
        <f t="shared" si="56"/>
        <v>0.27600000000000002</v>
      </c>
      <c r="T307" s="4"/>
      <c r="U307" s="31"/>
    </row>
    <row r="308" spans="1:21" x14ac:dyDescent="0.15">
      <c r="A308" s="31">
        <v>20</v>
      </c>
      <c r="B308" s="16" t="s">
        <v>208</v>
      </c>
      <c r="C308" s="42" t="s">
        <v>220</v>
      </c>
      <c r="D308" s="42">
        <v>18</v>
      </c>
      <c r="E308" s="1">
        <v>0.23200000000000001</v>
      </c>
      <c r="F308" s="1">
        <v>9.39</v>
      </c>
      <c r="G308" s="2">
        <f t="shared" si="51"/>
        <v>2858</v>
      </c>
      <c r="H308" s="4">
        <v>2858</v>
      </c>
      <c r="I308" s="4">
        <v>0</v>
      </c>
      <c r="J308" s="4">
        <v>0</v>
      </c>
      <c r="K308" s="4">
        <f t="shared" si="50"/>
        <v>11.4674</v>
      </c>
      <c r="L308" s="38">
        <f t="shared" si="52"/>
        <v>6.798</v>
      </c>
      <c r="M308" s="4">
        <v>3.75</v>
      </c>
      <c r="N308" s="4">
        <v>3</v>
      </c>
      <c r="O308" s="4">
        <v>4.8000000000000001E-2</v>
      </c>
      <c r="P308" s="4">
        <f t="shared" si="57"/>
        <v>3.8119999999999998</v>
      </c>
      <c r="Q308" s="4">
        <f t="shared" si="54"/>
        <v>20</v>
      </c>
      <c r="R308" s="4">
        <f t="shared" si="55"/>
        <v>0.85740000000000005</v>
      </c>
      <c r="S308" s="4">
        <f t="shared" si="56"/>
        <v>0.85740000000000005</v>
      </c>
      <c r="T308" s="4"/>
      <c r="U308" s="31"/>
    </row>
    <row r="309" spans="1:21" x14ac:dyDescent="0.15">
      <c r="A309" s="31">
        <v>21</v>
      </c>
      <c r="B309" s="16" t="s">
        <v>208</v>
      </c>
      <c r="C309" s="42" t="s">
        <v>214</v>
      </c>
      <c r="D309" s="42">
        <v>15</v>
      </c>
      <c r="E309" s="1">
        <v>0.25380000000000003</v>
      </c>
      <c r="F309" s="1">
        <v>7.45</v>
      </c>
      <c r="G309" s="2">
        <f t="shared" si="51"/>
        <v>4143</v>
      </c>
      <c r="H309" s="4">
        <v>3493</v>
      </c>
      <c r="I309" s="4">
        <v>0</v>
      </c>
      <c r="J309" s="4">
        <v>650</v>
      </c>
      <c r="K309" s="4">
        <f t="shared" si="50"/>
        <v>13.792899999999999</v>
      </c>
      <c r="L309" s="38">
        <f t="shared" si="52"/>
        <v>6.798</v>
      </c>
      <c r="M309" s="4">
        <v>3.75</v>
      </c>
      <c r="N309" s="4">
        <v>3</v>
      </c>
      <c r="O309" s="4">
        <v>4.8000000000000001E-2</v>
      </c>
      <c r="P309" s="4">
        <f t="shared" si="57"/>
        <v>5.7519999999999998</v>
      </c>
      <c r="Q309" s="4">
        <f t="shared" si="54"/>
        <v>20</v>
      </c>
      <c r="R309" s="4">
        <f t="shared" si="55"/>
        <v>1.2428999999999999</v>
      </c>
      <c r="S309" s="4">
        <f t="shared" si="56"/>
        <v>1.2428999999999999</v>
      </c>
      <c r="T309" s="4"/>
      <c r="U309" s="31"/>
    </row>
    <row r="310" spans="1:21" x14ac:dyDescent="0.15">
      <c r="A310" s="31">
        <v>22</v>
      </c>
      <c r="B310" s="16" t="s">
        <v>208</v>
      </c>
      <c r="C310" s="42" t="s">
        <v>231</v>
      </c>
      <c r="D310" s="42">
        <v>27</v>
      </c>
      <c r="E310" s="1">
        <v>0.23599999999999999</v>
      </c>
      <c r="F310" s="1">
        <v>12.03</v>
      </c>
      <c r="G310" s="2">
        <f t="shared" si="51"/>
        <v>5942</v>
      </c>
      <c r="H310" s="4">
        <v>3057</v>
      </c>
      <c r="I310" s="4">
        <v>0</v>
      </c>
      <c r="J310" s="4">
        <v>2885</v>
      </c>
      <c r="K310" s="4">
        <f t="shared" si="50"/>
        <v>9.7525999999999993</v>
      </c>
      <c r="L310" s="38">
        <f t="shared" si="52"/>
        <v>6.798</v>
      </c>
      <c r="M310" s="4">
        <v>3.75</v>
      </c>
      <c r="N310" s="4">
        <v>3</v>
      </c>
      <c r="O310" s="4">
        <v>4.8000000000000001E-2</v>
      </c>
      <c r="P310" s="4">
        <f t="shared" si="57"/>
        <v>1.1719999999999999</v>
      </c>
      <c r="Q310" s="4">
        <f t="shared" si="54"/>
        <v>20</v>
      </c>
      <c r="R310" s="4">
        <f t="shared" si="55"/>
        <v>1.7826</v>
      </c>
      <c r="S310" s="4">
        <f t="shared" si="56"/>
        <v>1.7826</v>
      </c>
      <c r="T310" s="4"/>
      <c r="U310" s="31"/>
    </row>
    <row r="311" spans="1:21" x14ac:dyDescent="0.15">
      <c r="A311" s="31">
        <v>23</v>
      </c>
      <c r="B311" s="16" t="s">
        <v>208</v>
      </c>
      <c r="C311" s="42" t="s">
        <v>219</v>
      </c>
      <c r="D311" s="42">
        <v>18</v>
      </c>
      <c r="E311" s="1">
        <v>0.221</v>
      </c>
      <c r="F311" s="1">
        <v>9.15</v>
      </c>
      <c r="G311" s="2">
        <f t="shared" si="51"/>
        <v>4207</v>
      </c>
      <c r="H311" s="4">
        <v>3197</v>
      </c>
      <c r="I311" s="4">
        <v>0</v>
      </c>
      <c r="J311" s="4">
        <v>1010</v>
      </c>
      <c r="K311" s="4">
        <f t="shared" si="50"/>
        <v>12.1121</v>
      </c>
      <c r="L311" s="38">
        <f t="shared" si="52"/>
        <v>6.798</v>
      </c>
      <c r="M311" s="4">
        <v>3.75</v>
      </c>
      <c r="N311" s="4">
        <v>3</v>
      </c>
      <c r="O311" s="4">
        <v>4.8000000000000001E-2</v>
      </c>
      <c r="P311" s="4">
        <f t="shared" si="57"/>
        <v>4.0519999999999996</v>
      </c>
      <c r="Q311" s="4">
        <f t="shared" si="54"/>
        <v>20</v>
      </c>
      <c r="R311" s="4">
        <f t="shared" si="55"/>
        <v>1.2621</v>
      </c>
      <c r="S311" s="4">
        <f t="shared" si="56"/>
        <v>1.2621</v>
      </c>
      <c r="T311" s="4"/>
      <c r="U311" s="31"/>
    </row>
    <row r="312" spans="1:21" x14ac:dyDescent="0.15">
      <c r="A312" s="31">
        <v>24</v>
      </c>
      <c r="B312" s="16" t="s">
        <v>208</v>
      </c>
      <c r="C312" s="42" t="s">
        <v>223</v>
      </c>
      <c r="D312" s="42">
        <v>19</v>
      </c>
      <c r="E312" s="1">
        <v>0.30330000000000001</v>
      </c>
      <c r="F312" s="1">
        <v>10.3</v>
      </c>
      <c r="G312" s="2">
        <f t="shared" si="51"/>
        <v>3513</v>
      </c>
      <c r="H312" s="4">
        <v>3513</v>
      </c>
      <c r="I312" s="4">
        <v>0</v>
      </c>
      <c r="J312" s="4">
        <v>0</v>
      </c>
      <c r="K312" s="4">
        <f t="shared" si="50"/>
        <v>10.7539</v>
      </c>
      <c r="L312" s="38">
        <f t="shared" si="52"/>
        <v>6.798</v>
      </c>
      <c r="M312" s="4">
        <v>3.75</v>
      </c>
      <c r="N312" s="4">
        <v>3</v>
      </c>
      <c r="O312" s="4">
        <v>4.8000000000000001E-2</v>
      </c>
      <c r="P312" s="4">
        <f t="shared" si="57"/>
        <v>2.9020000000000001</v>
      </c>
      <c r="Q312" s="4">
        <f t="shared" si="54"/>
        <v>20</v>
      </c>
      <c r="R312" s="4">
        <f t="shared" si="55"/>
        <v>1.0539000000000001</v>
      </c>
      <c r="S312" s="4">
        <f t="shared" si="56"/>
        <v>1.0539000000000001</v>
      </c>
      <c r="T312" s="4"/>
      <c r="U312" s="31"/>
    </row>
    <row r="313" spans="1:21" x14ac:dyDescent="0.15">
      <c r="A313" s="31">
        <v>25</v>
      </c>
      <c r="B313" s="16" t="s">
        <v>208</v>
      </c>
      <c r="C313" s="42" t="s">
        <v>213</v>
      </c>
      <c r="D313" s="42">
        <v>12</v>
      </c>
      <c r="E313" s="1">
        <v>0.1978</v>
      </c>
      <c r="F313" s="1">
        <v>7.41</v>
      </c>
      <c r="G313" s="2">
        <f t="shared" si="51"/>
        <v>2373</v>
      </c>
      <c r="H313" s="4">
        <v>2346</v>
      </c>
      <c r="I313" s="4">
        <v>0</v>
      </c>
      <c r="J313" s="4">
        <v>27</v>
      </c>
      <c r="K313" s="4">
        <f t="shared" si="50"/>
        <v>13.3019</v>
      </c>
      <c r="L313" s="38">
        <f t="shared" si="52"/>
        <v>6.798</v>
      </c>
      <c r="M313" s="4">
        <v>3.75</v>
      </c>
      <c r="N313" s="4">
        <v>3</v>
      </c>
      <c r="O313" s="4">
        <v>4.8000000000000001E-2</v>
      </c>
      <c r="P313" s="4">
        <f t="shared" si="57"/>
        <v>5.7919999999999998</v>
      </c>
      <c r="Q313" s="4">
        <f t="shared" si="54"/>
        <v>20</v>
      </c>
      <c r="R313" s="4">
        <f t="shared" si="55"/>
        <v>0.71189999999999998</v>
      </c>
      <c r="S313" s="4">
        <f t="shared" si="56"/>
        <v>0.71189999999999998</v>
      </c>
      <c r="T313" s="4"/>
      <c r="U313" s="31"/>
    </row>
    <row r="314" spans="1:21" x14ac:dyDescent="0.15">
      <c r="A314" s="31">
        <v>26</v>
      </c>
      <c r="B314" s="16" t="s">
        <v>208</v>
      </c>
      <c r="C314" s="42" t="s">
        <v>217</v>
      </c>
      <c r="D314" s="42">
        <v>15</v>
      </c>
      <c r="E314" s="1">
        <v>0.2868</v>
      </c>
      <c r="F314" s="1">
        <v>8.59</v>
      </c>
      <c r="G314" s="2">
        <f t="shared" si="51"/>
        <v>1791</v>
      </c>
      <c r="H314" s="4">
        <v>1791</v>
      </c>
      <c r="I314" s="4">
        <v>0</v>
      </c>
      <c r="J314" s="4">
        <v>0</v>
      </c>
      <c r="K314" s="4">
        <f t="shared" si="50"/>
        <v>11.9473</v>
      </c>
      <c r="L314" s="38">
        <f t="shared" si="52"/>
        <v>6.798</v>
      </c>
      <c r="M314" s="4">
        <v>3.75</v>
      </c>
      <c r="N314" s="4">
        <v>3</v>
      </c>
      <c r="O314" s="4">
        <v>4.8000000000000001E-2</v>
      </c>
      <c r="P314" s="4">
        <f t="shared" si="57"/>
        <v>4.6120000000000001</v>
      </c>
      <c r="Q314" s="4">
        <f t="shared" si="54"/>
        <v>20</v>
      </c>
      <c r="R314" s="4">
        <f t="shared" si="55"/>
        <v>0.5373</v>
      </c>
      <c r="S314" s="4">
        <f t="shared" si="56"/>
        <v>0.5373</v>
      </c>
      <c r="T314" s="4"/>
      <c r="U314" s="31"/>
    </row>
    <row r="315" spans="1:21" x14ac:dyDescent="0.15">
      <c r="A315" s="31">
        <v>27</v>
      </c>
      <c r="B315" s="16" t="s">
        <v>208</v>
      </c>
      <c r="C315" s="42" t="s">
        <v>212</v>
      </c>
      <c r="D315" s="42">
        <v>24</v>
      </c>
      <c r="E315" s="1">
        <v>0.34</v>
      </c>
      <c r="F315" s="1">
        <v>6.69</v>
      </c>
      <c r="G315" s="2">
        <f t="shared" si="51"/>
        <v>2959</v>
      </c>
      <c r="H315" s="4">
        <v>2959</v>
      </c>
      <c r="I315" s="4">
        <v>0</v>
      </c>
      <c r="J315" s="4">
        <v>0</v>
      </c>
      <c r="K315" s="4">
        <f t="shared" si="50"/>
        <v>14.197699999999999</v>
      </c>
      <c r="L315" s="38">
        <f t="shared" si="52"/>
        <v>6.798</v>
      </c>
      <c r="M315" s="4">
        <v>3.75</v>
      </c>
      <c r="N315" s="4">
        <v>3</v>
      </c>
      <c r="O315" s="4">
        <v>4.8000000000000001E-2</v>
      </c>
      <c r="P315" s="4">
        <f t="shared" si="57"/>
        <v>6.5119999999999996</v>
      </c>
      <c r="Q315" s="4">
        <f t="shared" si="54"/>
        <v>20</v>
      </c>
      <c r="R315" s="4">
        <f t="shared" si="55"/>
        <v>0.88770000000000004</v>
      </c>
      <c r="S315" s="4">
        <f t="shared" si="56"/>
        <v>0.88770000000000004</v>
      </c>
      <c r="T315" s="4"/>
      <c r="U315" s="31"/>
    </row>
    <row r="316" spans="1:21" x14ac:dyDescent="0.15">
      <c r="A316" s="31">
        <v>28</v>
      </c>
      <c r="B316" s="16" t="s">
        <v>208</v>
      </c>
      <c r="C316" s="42" t="s">
        <v>215</v>
      </c>
      <c r="D316" s="42">
        <v>8</v>
      </c>
      <c r="E316" s="1">
        <v>0.14080000000000001</v>
      </c>
      <c r="F316" s="1">
        <v>7.47</v>
      </c>
      <c r="G316" s="2">
        <f t="shared" si="51"/>
        <v>1312</v>
      </c>
      <c r="H316" s="4">
        <v>1312</v>
      </c>
      <c r="I316" s="4">
        <v>0</v>
      </c>
      <c r="J316" s="4">
        <v>0</v>
      </c>
      <c r="K316" s="4">
        <f t="shared" si="50"/>
        <v>12.9236</v>
      </c>
      <c r="L316" s="38">
        <f t="shared" si="52"/>
        <v>6.798</v>
      </c>
      <c r="M316" s="4">
        <v>3.75</v>
      </c>
      <c r="N316" s="4">
        <v>3</v>
      </c>
      <c r="O316" s="4">
        <v>4.8000000000000001E-2</v>
      </c>
      <c r="P316" s="4">
        <f t="shared" si="57"/>
        <v>5.7320000000000002</v>
      </c>
      <c r="Q316" s="4">
        <f t="shared" si="54"/>
        <v>20</v>
      </c>
      <c r="R316" s="4">
        <f t="shared" si="55"/>
        <v>0.39360000000000001</v>
      </c>
      <c r="S316" s="4">
        <f t="shared" si="56"/>
        <v>0.39360000000000001</v>
      </c>
      <c r="T316" s="4"/>
      <c r="U316" s="31"/>
    </row>
    <row r="317" spans="1:21" x14ac:dyDescent="0.15">
      <c r="A317" s="31">
        <v>29</v>
      </c>
      <c r="B317" s="16" t="s">
        <v>208</v>
      </c>
      <c r="C317" s="42" t="s">
        <v>280</v>
      </c>
      <c r="D317" s="42">
        <v>10</v>
      </c>
      <c r="E317" s="1">
        <v>0.21199999999999999</v>
      </c>
      <c r="F317" s="1">
        <v>14</v>
      </c>
      <c r="G317" s="2">
        <f t="shared" si="51"/>
        <v>1118</v>
      </c>
      <c r="H317" s="4">
        <v>1118</v>
      </c>
      <c r="I317" s="4">
        <v>0</v>
      </c>
      <c r="J317" s="4">
        <v>0</v>
      </c>
      <c r="K317" s="4">
        <f t="shared" si="50"/>
        <v>7.1334</v>
      </c>
      <c r="L317" s="38">
        <f t="shared" si="52"/>
        <v>6.798</v>
      </c>
      <c r="M317" s="4">
        <v>3.75</v>
      </c>
      <c r="N317" s="4">
        <v>3</v>
      </c>
      <c r="O317" s="4">
        <v>4.8000000000000001E-2</v>
      </c>
      <c r="P317" s="4"/>
      <c r="Q317" s="4">
        <f t="shared" si="54"/>
        <v>20.797999999999998</v>
      </c>
      <c r="R317" s="4">
        <f t="shared" si="55"/>
        <v>0.33539999999999998</v>
      </c>
      <c r="S317" s="4">
        <f t="shared" si="56"/>
        <v>0.33539999999999998</v>
      </c>
      <c r="T317" s="4"/>
      <c r="U317" s="31"/>
    </row>
    <row r="318" spans="1:21" x14ac:dyDescent="0.15">
      <c r="A318" s="31">
        <v>30</v>
      </c>
      <c r="B318" s="16" t="s">
        <v>208</v>
      </c>
      <c r="C318" s="42" t="s">
        <v>227</v>
      </c>
      <c r="D318" s="42">
        <v>20</v>
      </c>
      <c r="E318" s="1">
        <v>0.23400000000000001</v>
      </c>
      <c r="F318" s="1">
        <v>11.54</v>
      </c>
      <c r="G318" s="2">
        <f t="shared" si="51"/>
        <v>1930</v>
      </c>
      <c r="H318" s="4">
        <v>1915</v>
      </c>
      <c r="I318" s="4">
        <v>0</v>
      </c>
      <c r="J318" s="4">
        <v>15</v>
      </c>
      <c r="K318" s="4">
        <f t="shared" si="50"/>
        <v>9.0389999999999997</v>
      </c>
      <c r="L318" s="38">
        <f t="shared" si="52"/>
        <v>6.798</v>
      </c>
      <c r="M318" s="4">
        <v>3.75</v>
      </c>
      <c r="N318" s="4">
        <v>3</v>
      </c>
      <c r="O318" s="4">
        <v>4.8000000000000001E-2</v>
      </c>
      <c r="P318" s="4">
        <f t="shared" si="57"/>
        <v>1.6619999999999999</v>
      </c>
      <c r="Q318" s="4">
        <f t="shared" si="54"/>
        <v>20</v>
      </c>
      <c r="R318" s="4">
        <f t="shared" si="55"/>
        <v>0.57899999999999996</v>
      </c>
      <c r="S318" s="4">
        <f t="shared" si="56"/>
        <v>0.57899999999999996</v>
      </c>
      <c r="T318" s="4"/>
      <c r="U318" s="31"/>
    </row>
    <row r="319" spans="1:21" x14ac:dyDescent="0.15">
      <c r="A319" s="31">
        <v>31</v>
      </c>
      <c r="B319" s="16" t="s">
        <v>362</v>
      </c>
      <c r="C319" s="1" t="s">
        <v>363</v>
      </c>
      <c r="D319" s="1">
        <v>16</v>
      </c>
      <c r="E319" s="1">
        <v>0.17</v>
      </c>
      <c r="F319" s="1">
        <v>18.25</v>
      </c>
      <c r="G319" s="2">
        <f t="shared" si="51"/>
        <v>2420</v>
      </c>
      <c r="H319" s="4">
        <v>2420</v>
      </c>
      <c r="I319" s="4">
        <v>0</v>
      </c>
      <c r="J319" s="4">
        <v>0</v>
      </c>
      <c r="K319" s="4">
        <f t="shared" si="50"/>
        <v>7.524</v>
      </c>
      <c r="L319" s="38">
        <f t="shared" si="52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54"/>
        <v>25.047999999999998</v>
      </c>
      <c r="R319" s="4">
        <f t="shared" si="55"/>
        <v>0.72599999999999998</v>
      </c>
      <c r="S319" s="4">
        <f t="shared" si="56"/>
        <v>0.72599999999999998</v>
      </c>
      <c r="T319" s="4"/>
      <c r="U319" s="31"/>
    </row>
    <row r="320" spans="1:21" x14ac:dyDescent="0.15">
      <c r="A320" s="31">
        <v>32</v>
      </c>
      <c r="B320" s="16" t="s">
        <v>362</v>
      </c>
      <c r="C320" s="1" t="s">
        <v>367</v>
      </c>
      <c r="D320" s="1">
        <v>20</v>
      </c>
      <c r="E320" s="1">
        <v>0.32</v>
      </c>
      <c r="F320" s="1">
        <v>18.88</v>
      </c>
      <c r="G320" s="2">
        <f t="shared" si="51"/>
        <v>5186</v>
      </c>
      <c r="H320" s="4">
        <v>5084</v>
      </c>
      <c r="I320" s="4">
        <v>102</v>
      </c>
      <c r="J320" s="2">
        <v>0</v>
      </c>
      <c r="K320" s="2">
        <f t="shared" si="50"/>
        <v>8.3537999999999997</v>
      </c>
      <c r="L320" s="38">
        <f t="shared" si="52"/>
        <v>6.798</v>
      </c>
      <c r="M320" s="4">
        <v>3.75</v>
      </c>
      <c r="N320" s="4">
        <v>3</v>
      </c>
      <c r="O320" s="4">
        <v>4.8000000000000001E-2</v>
      </c>
      <c r="P320" s="4"/>
      <c r="Q320" s="4">
        <f t="shared" si="54"/>
        <v>25.678000000000001</v>
      </c>
      <c r="R320" s="4">
        <f t="shared" si="55"/>
        <v>1.5558000000000001</v>
      </c>
      <c r="S320" s="4">
        <f t="shared" si="56"/>
        <v>1.5558000000000001</v>
      </c>
      <c r="T320" s="4"/>
      <c r="U320" s="31"/>
    </row>
    <row r="321" spans="1:21" x14ac:dyDescent="0.15">
      <c r="A321" s="31">
        <v>33</v>
      </c>
      <c r="B321" s="16" t="s">
        <v>362</v>
      </c>
      <c r="C321" s="1" t="s">
        <v>372</v>
      </c>
      <c r="D321" s="1">
        <v>6</v>
      </c>
      <c r="E321" s="1">
        <v>0.21</v>
      </c>
      <c r="F321" s="1">
        <v>19.64</v>
      </c>
      <c r="G321" s="2">
        <f t="shared" si="51"/>
        <v>2407.5</v>
      </c>
      <c r="H321" s="4">
        <v>2364</v>
      </c>
      <c r="I321" s="4">
        <v>43.5</v>
      </c>
      <c r="J321" s="4">
        <v>0</v>
      </c>
      <c r="K321" s="4">
        <f t="shared" si="50"/>
        <v>7.5202499999999999</v>
      </c>
      <c r="L321" s="38">
        <f t="shared" si="52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54"/>
        <v>26.437999999999999</v>
      </c>
      <c r="R321" s="4">
        <f t="shared" si="55"/>
        <v>0.72224999999999995</v>
      </c>
      <c r="S321" s="4">
        <f t="shared" si="56"/>
        <v>0.72224999999999995</v>
      </c>
      <c r="T321" s="4"/>
      <c r="U321" s="31"/>
    </row>
    <row r="322" spans="1:21" x14ac:dyDescent="0.15">
      <c r="A322" s="31">
        <v>34</v>
      </c>
      <c r="B322" s="16" t="s">
        <v>362</v>
      </c>
      <c r="C322" s="1" t="s">
        <v>368</v>
      </c>
      <c r="D322" s="1">
        <v>17</v>
      </c>
      <c r="E322" s="1">
        <v>0.35</v>
      </c>
      <c r="F322" s="1">
        <v>18.940000000000001</v>
      </c>
      <c r="G322" s="2">
        <f t="shared" si="51"/>
        <v>7097</v>
      </c>
      <c r="H322" s="4">
        <v>4183</v>
      </c>
      <c r="I322" s="4">
        <v>2904</v>
      </c>
      <c r="J322" s="2">
        <v>10</v>
      </c>
      <c r="K322" s="2">
        <f t="shared" si="50"/>
        <v>8.9270999999999994</v>
      </c>
      <c r="L322" s="38">
        <f t="shared" si="52"/>
        <v>6.798</v>
      </c>
      <c r="M322" s="4">
        <v>3.75</v>
      </c>
      <c r="N322" s="4">
        <v>3</v>
      </c>
      <c r="O322" s="4">
        <v>4.8000000000000001E-2</v>
      </c>
      <c r="P322" s="4"/>
      <c r="Q322" s="4">
        <f t="shared" si="54"/>
        <v>25.738</v>
      </c>
      <c r="R322" s="4">
        <f t="shared" si="55"/>
        <v>2.1291000000000002</v>
      </c>
      <c r="S322" s="4">
        <f t="shared" si="56"/>
        <v>2.1291000000000002</v>
      </c>
      <c r="T322" s="4"/>
      <c r="U322" s="31"/>
    </row>
    <row r="323" spans="1:21" x14ac:dyDescent="0.15">
      <c r="A323" s="31">
        <v>35</v>
      </c>
      <c r="B323" s="16" t="s">
        <v>362</v>
      </c>
      <c r="C323" s="1" t="s">
        <v>365</v>
      </c>
      <c r="D323" s="1">
        <v>17</v>
      </c>
      <c r="E323" s="1">
        <v>0.28999999999999998</v>
      </c>
      <c r="F323" s="1">
        <v>18.600000000000001</v>
      </c>
      <c r="G323" s="2">
        <f t="shared" si="51"/>
        <v>4445</v>
      </c>
      <c r="H323" s="4">
        <v>3347</v>
      </c>
      <c r="I323" s="4">
        <v>1098</v>
      </c>
      <c r="J323" s="4">
        <v>0</v>
      </c>
      <c r="K323" s="4">
        <f t="shared" si="50"/>
        <v>8.1315000000000008</v>
      </c>
      <c r="L323" s="38">
        <f t="shared" si="52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54"/>
        <v>25.398</v>
      </c>
      <c r="R323" s="4">
        <f t="shared" si="55"/>
        <v>1.3334999999999999</v>
      </c>
      <c r="S323" s="4">
        <f t="shared" si="56"/>
        <v>1.3334999999999999</v>
      </c>
      <c r="T323" s="4"/>
      <c r="U323" s="31"/>
    </row>
    <row r="324" spans="1:21" x14ac:dyDescent="0.15">
      <c r="A324" s="31">
        <v>36</v>
      </c>
      <c r="B324" s="16" t="s">
        <v>203</v>
      </c>
      <c r="C324" s="1" t="s">
        <v>333</v>
      </c>
      <c r="D324" s="1">
        <v>12</v>
      </c>
      <c r="E324" s="1">
        <v>0.1482</v>
      </c>
      <c r="F324" s="1">
        <v>16.21</v>
      </c>
      <c r="G324" s="2">
        <f t="shared" si="51"/>
        <v>2526.5</v>
      </c>
      <c r="H324" s="4">
        <v>1453</v>
      </c>
      <c r="I324" s="4">
        <v>577.5</v>
      </c>
      <c r="J324" s="4">
        <v>496</v>
      </c>
      <c r="K324" s="4">
        <f t="shared" si="50"/>
        <v>7.5559500000000002</v>
      </c>
      <c r="L324" s="38">
        <f t="shared" si="52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54"/>
        <v>23.007999999999999</v>
      </c>
      <c r="R324" s="4">
        <f t="shared" si="55"/>
        <v>0.75795000000000001</v>
      </c>
      <c r="S324" s="4">
        <f t="shared" si="56"/>
        <v>0.75795000000000001</v>
      </c>
      <c r="T324" s="4"/>
      <c r="U324" s="31"/>
    </row>
    <row r="325" spans="1:21" x14ac:dyDescent="0.15">
      <c r="A325" s="31">
        <v>37</v>
      </c>
      <c r="B325" s="16" t="s">
        <v>203</v>
      </c>
      <c r="C325" s="1" t="s">
        <v>332</v>
      </c>
      <c r="D325" s="1">
        <v>15</v>
      </c>
      <c r="E325" s="1">
        <v>0.17169999999999999</v>
      </c>
      <c r="F325" s="1">
        <v>15.54</v>
      </c>
      <c r="G325" s="2">
        <f t="shared" si="51"/>
        <v>2638</v>
      </c>
      <c r="H325" s="4">
        <v>2517</v>
      </c>
      <c r="I325" s="4">
        <v>108</v>
      </c>
      <c r="J325" s="4">
        <v>13</v>
      </c>
      <c r="K325" s="4">
        <f t="shared" si="50"/>
        <v>7.5894000000000004</v>
      </c>
      <c r="L325" s="38">
        <f t="shared" si="52"/>
        <v>6.798</v>
      </c>
      <c r="M325" s="4">
        <v>3.75</v>
      </c>
      <c r="N325" s="4">
        <v>3</v>
      </c>
      <c r="O325" s="4">
        <v>4.8000000000000001E-2</v>
      </c>
      <c r="P325" s="4"/>
      <c r="Q325" s="4">
        <f t="shared" si="54"/>
        <v>22.338000000000001</v>
      </c>
      <c r="R325" s="4">
        <f t="shared" si="55"/>
        <v>0.79139999999999999</v>
      </c>
      <c r="S325" s="4">
        <f t="shared" si="56"/>
        <v>0.79139999999999999</v>
      </c>
      <c r="T325" s="4"/>
      <c r="U325" s="31"/>
    </row>
    <row r="326" spans="1:21" x14ac:dyDescent="0.15">
      <c r="A326" s="31">
        <v>38</v>
      </c>
      <c r="B326" s="16" t="s">
        <v>203</v>
      </c>
      <c r="C326" s="1" t="s">
        <v>216</v>
      </c>
      <c r="D326" s="1">
        <v>10</v>
      </c>
      <c r="E326" s="1">
        <v>0.13370000000000001</v>
      </c>
      <c r="F326" s="1">
        <v>8.0500000000000007</v>
      </c>
      <c r="G326" s="2">
        <f t="shared" si="51"/>
        <v>2858.2</v>
      </c>
      <c r="H326" s="4">
        <v>1241</v>
      </c>
      <c r="I326" s="4">
        <v>1600.2</v>
      </c>
      <c r="J326" s="4">
        <v>17</v>
      </c>
      <c r="K326" s="4">
        <f t="shared" si="50"/>
        <v>12.807460000000001</v>
      </c>
      <c r="L326" s="38">
        <f t="shared" si="52"/>
        <v>6.798</v>
      </c>
      <c r="M326" s="4">
        <v>3.75</v>
      </c>
      <c r="N326" s="4">
        <v>3</v>
      </c>
      <c r="O326" s="4">
        <v>4.8000000000000001E-2</v>
      </c>
      <c r="P326" s="4">
        <f t="shared" si="57"/>
        <v>5.1520000000000001</v>
      </c>
      <c r="Q326" s="4">
        <f t="shared" si="54"/>
        <v>20</v>
      </c>
      <c r="R326" s="4">
        <f t="shared" si="55"/>
        <v>0.85746</v>
      </c>
      <c r="S326" s="4">
        <f t="shared" si="56"/>
        <v>0.85746</v>
      </c>
      <c r="T326" s="4"/>
      <c r="U326" s="31"/>
    </row>
    <row r="327" spans="1:21" x14ac:dyDescent="0.15">
      <c r="A327" s="31">
        <v>39</v>
      </c>
      <c r="B327" s="16" t="s">
        <v>203</v>
      </c>
      <c r="C327" s="1" t="s">
        <v>279</v>
      </c>
      <c r="D327" s="1">
        <v>7</v>
      </c>
      <c r="E327" s="1">
        <v>0.14149999999999999</v>
      </c>
      <c r="F327" s="1">
        <v>13.62</v>
      </c>
      <c r="G327" s="2">
        <f t="shared" si="51"/>
        <v>1353</v>
      </c>
      <c r="H327" s="4">
        <v>1326</v>
      </c>
      <c r="I327" s="4">
        <v>0</v>
      </c>
      <c r="J327" s="4">
        <v>27</v>
      </c>
      <c r="K327" s="4">
        <f t="shared" si="50"/>
        <v>7.2039</v>
      </c>
      <c r="L327" s="38">
        <f t="shared" si="52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54"/>
        <v>20.417999999999999</v>
      </c>
      <c r="R327" s="4">
        <f t="shared" si="55"/>
        <v>0.40589999999999998</v>
      </c>
      <c r="S327" s="4">
        <f t="shared" si="56"/>
        <v>0.40589999999999998</v>
      </c>
      <c r="T327" s="4"/>
      <c r="U327" s="31"/>
    </row>
    <row r="328" spans="1:21" x14ac:dyDescent="0.15">
      <c r="A328" s="31">
        <v>40</v>
      </c>
      <c r="B328" s="16" t="s">
        <v>203</v>
      </c>
      <c r="C328" s="1" t="s">
        <v>230</v>
      </c>
      <c r="D328" s="1">
        <v>6</v>
      </c>
      <c r="E328" s="1">
        <v>0.153</v>
      </c>
      <c r="F328" s="1">
        <v>11.93</v>
      </c>
      <c r="G328" s="2">
        <f t="shared" si="51"/>
        <v>1455</v>
      </c>
      <c r="H328" s="4">
        <v>1326</v>
      </c>
      <c r="I328" s="4">
        <v>0</v>
      </c>
      <c r="J328" s="4">
        <v>129</v>
      </c>
      <c r="K328" s="4">
        <f t="shared" si="50"/>
        <v>8.5065000000000008</v>
      </c>
      <c r="L328" s="38">
        <f t="shared" si="52"/>
        <v>6.798</v>
      </c>
      <c r="M328" s="4">
        <v>3.75</v>
      </c>
      <c r="N328" s="4">
        <v>3</v>
      </c>
      <c r="O328" s="4">
        <v>4.8000000000000001E-2</v>
      </c>
      <c r="P328" s="4">
        <f t="shared" si="57"/>
        <v>1.272</v>
      </c>
      <c r="Q328" s="4">
        <f t="shared" si="54"/>
        <v>20</v>
      </c>
      <c r="R328" s="4">
        <f t="shared" si="55"/>
        <v>0.4365</v>
      </c>
      <c r="S328" s="4">
        <f t="shared" si="56"/>
        <v>0.4365</v>
      </c>
      <c r="T328" s="4"/>
      <c r="U328" s="31"/>
    </row>
    <row r="329" spans="1:21" x14ac:dyDescent="0.15">
      <c r="A329" s="31">
        <v>41</v>
      </c>
      <c r="B329" s="16" t="s">
        <v>203</v>
      </c>
      <c r="C329" s="1" t="s">
        <v>331</v>
      </c>
      <c r="D329" s="1">
        <v>22</v>
      </c>
      <c r="E329" s="1">
        <v>0.1409</v>
      </c>
      <c r="F329" s="1">
        <v>15.37</v>
      </c>
      <c r="G329" s="2">
        <f t="shared" si="51"/>
        <v>5584.5</v>
      </c>
      <c r="H329" s="4">
        <v>5073</v>
      </c>
      <c r="I329" s="4">
        <v>154.5</v>
      </c>
      <c r="J329" s="4">
        <v>357</v>
      </c>
      <c r="K329" s="4">
        <f t="shared" si="50"/>
        <v>8.4733499999999999</v>
      </c>
      <c r="L329" s="38">
        <f t="shared" si="52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54"/>
        <v>22.167999999999999</v>
      </c>
      <c r="R329" s="4">
        <f t="shared" si="55"/>
        <v>1.6753499999999999</v>
      </c>
      <c r="S329" s="4">
        <f t="shared" si="56"/>
        <v>1.6753499999999999</v>
      </c>
      <c r="T329" s="4"/>
      <c r="U329" s="31"/>
    </row>
    <row r="330" spans="1:21" x14ac:dyDescent="0.15">
      <c r="A330" s="31">
        <v>42</v>
      </c>
      <c r="B330" s="16" t="s">
        <v>203</v>
      </c>
      <c r="C330" s="1" t="s">
        <v>235</v>
      </c>
      <c r="D330" s="1">
        <v>8</v>
      </c>
      <c r="E330" s="1">
        <v>0.1017</v>
      </c>
      <c r="F330" s="1">
        <v>12.61</v>
      </c>
      <c r="G330" s="2">
        <f t="shared" si="51"/>
        <v>2109</v>
      </c>
      <c r="H330" s="4">
        <v>1783</v>
      </c>
      <c r="I330" s="4">
        <v>0</v>
      </c>
      <c r="J330" s="4">
        <v>326</v>
      </c>
      <c r="K330" s="4">
        <f t="shared" si="50"/>
        <v>8.0227000000000004</v>
      </c>
      <c r="L330" s="38">
        <f t="shared" si="52"/>
        <v>6.798</v>
      </c>
      <c r="M330" s="4">
        <v>3.75</v>
      </c>
      <c r="N330" s="4">
        <v>3</v>
      </c>
      <c r="O330" s="4">
        <v>4.8000000000000001E-2</v>
      </c>
      <c r="P330" s="4">
        <f t="shared" si="57"/>
        <v>0.59200000000000097</v>
      </c>
      <c r="Q330" s="4">
        <f t="shared" si="54"/>
        <v>20</v>
      </c>
      <c r="R330" s="4">
        <f t="shared" si="55"/>
        <v>0.63270000000000004</v>
      </c>
      <c r="S330" s="4">
        <f t="shared" si="56"/>
        <v>0.63270000000000004</v>
      </c>
      <c r="T330" s="4"/>
      <c r="U330" s="31"/>
    </row>
    <row r="331" spans="1:21" x14ac:dyDescent="0.15">
      <c r="A331" s="31">
        <v>43</v>
      </c>
      <c r="B331" s="16" t="s">
        <v>203</v>
      </c>
      <c r="C331" s="1" t="s">
        <v>218</v>
      </c>
      <c r="D331" s="1">
        <v>7</v>
      </c>
      <c r="E331" s="1">
        <v>0.1053</v>
      </c>
      <c r="F331" s="1">
        <v>9.0299999999999994</v>
      </c>
      <c r="G331" s="2">
        <f t="shared" si="51"/>
        <v>1699</v>
      </c>
      <c r="H331" s="4">
        <v>1699</v>
      </c>
      <c r="I331" s="4">
        <v>0</v>
      </c>
      <c r="J331" s="4">
        <v>0</v>
      </c>
      <c r="K331" s="4">
        <f t="shared" si="50"/>
        <v>11.479699999999999</v>
      </c>
      <c r="L331" s="38">
        <f t="shared" si="52"/>
        <v>6.798</v>
      </c>
      <c r="M331" s="4">
        <v>3.75</v>
      </c>
      <c r="N331" s="4">
        <v>3</v>
      </c>
      <c r="O331" s="4">
        <v>4.8000000000000001E-2</v>
      </c>
      <c r="P331" s="4">
        <f t="shared" si="57"/>
        <v>4.1719999999999997</v>
      </c>
      <c r="Q331" s="4">
        <f t="shared" si="54"/>
        <v>20</v>
      </c>
      <c r="R331" s="4">
        <f t="shared" si="55"/>
        <v>0.50970000000000004</v>
      </c>
      <c r="S331" s="4">
        <f t="shared" si="56"/>
        <v>0.50970000000000004</v>
      </c>
      <c r="T331" s="4"/>
      <c r="U331" s="31"/>
    </row>
    <row r="332" spans="1:21" x14ac:dyDescent="0.15">
      <c r="A332" s="31">
        <v>44</v>
      </c>
      <c r="B332" s="16" t="s">
        <v>203</v>
      </c>
      <c r="C332" s="1" t="s">
        <v>97</v>
      </c>
      <c r="D332" s="1">
        <v>0</v>
      </c>
      <c r="E332" s="1">
        <v>4.7500000000000001E-2</v>
      </c>
      <c r="F332" s="1">
        <v>11.69</v>
      </c>
      <c r="G332" s="2">
        <f t="shared" si="51"/>
        <v>825</v>
      </c>
      <c r="H332" s="4">
        <v>825</v>
      </c>
      <c r="I332" s="4">
        <v>0</v>
      </c>
      <c r="J332" s="4">
        <v>0</v>
      </c>
      <c r="K332" s="4">
        <f t="shared" si="50"/>
        <v>8.5574999999999992</v>
      </c>
      <c r="L332" s="38">
        <f t="shared" si="52"/>
        <v>6.798</v>
      </c>
      <c r="M332" s="4">
        <v>3.75</v>
      </c>
      <c r="N332" s="4">
        <v>3</v>
      </c>
      <c r="O332" s="4">
        <v>4.8000000000000001E-2</v>
      </c>
      <c r="P332" s="4">
        <f t="shared" si="57"/>
        <v>1.512</v>
      </c>
      <c r="Q332" s="4">
        <f t="shared" si="54"/>
        <v>20</v>
      </c>
      <c r="R332" s="4">
        <f t="shared" si="55"/>
        <v>0.2475</v>
      </c>
      <c r="S332" s="4">
        <f t="shared" si="56"/>
        <v>0.2475</v>
      </c>
      <c r="T332" s="4"/>
      <c r="U332" s="31"/>
    </row>
    <row r="333" spans="1:21" x14ac:dyDescent="0.15">
      <c r="A333" s="31">
        <v>45</v>
      </c>
      <c r="B333" s="16" t="s">
        <v>203</v>
      </c>
      <c r="C333" s="1" t="s">
        <v>224</v>
      </c>
      <c r="D333" s="1">
        <v>4</v>
      </c>
      <c r="E333" s="1">
        <v>7.4899999999999994E-2</v>
      </c>
      <c r="F333" s="1">
        <v>10.78</v>
      </c>
      <c r="G333" s="2">
        <f t="shared" si="51"/>
        <v>1158</v>
      </c>
      <c r="H333" s="4">
        <v>931</v>
      </c>
      <c r="I333" s="4">
        <v>42</v>
      </c>
      <c r="J333" s="4">
        <v>185</v>
      </c>
      <c r="K333" s="4">
        <f t="shared" si="50"/>
        <v>9.5673999999999992</v>
      </c>
      <c r="L333" s="38">
        <f t="shared" si="52"/>
        <v>6.798</v>
      </c>
      <c r="M333" s="4">
        <v>3.75</v>
      </c>
      <c r="N333" s="4">
        <v>3</v>
      </c>
      <c r="O333" s="4">
        <v>4.8000000000000001E-2</v>
      </c>
      <c r="P333" s="4">
        <f t="shared" si="57"/>
        <v>2.4220000000000002</v>
      </c>
      <c r="Q333" s="4">
        <f t="shared" si="54"/>
        <v>20</v>
      </c>
      <c r="R333" s="4">
        <f t="shared" si="55"/>
        <v>0.34739999999999999</v>
      </c>
      <c r="S333" s="4">
        <f t="shared" si="56"/>
        <v>0.34739999999999999</v>
      </c>
      <c r="T333" s="4"/>
      <c r="U333" s="31"/>
    </row>
    <row r="334" spans="1:21" x14ac:dyDescent="0.15">
      <c r="A334" s="31">
        <v>46</v>
      </c>
      <c r="B334" s="16" t="s">
        <v>203</v>
      </c>
      <c r="C334" s="1" t="s">
        <v>226</v>
      </c>
      <c r="D334" s="1">
        <v>0</v>
      </c>
      <c r="E334" s="1">
        <v>4.4299999999999999E-2</v>
      </c>
      <c r="F334" s="1">
        <v>11.41</v>
      </c>
      <c r="G334" s="2">
        <f t="shared" si="51"/>
        <v>773</v>
      </c>
      <c r="H334" s="4">
        <v>719</v>
      </c>
      <c r="I334" s="4">
        <v>54</v>
      </c>
      <c r="J334" s="4">
        <v>0</v>
      </c>
      <c r="K334" s="4">
        <f t="shared" si="50"/>
        <v>8.8218999999999994</v>
      </c>
      <c r="L334" s="38">
        <f t="shared" si="52"/>
        <v>6.798</v>
      </c>
      <c r="M334" s="4">
        <v>3.75</v>
      </c>
      <c r="N334" s="4">
        <v>3</v>
      </c>
      <c r="O334" s="4">
        <v>4.8000000000000001E-2</v>
      </c>
      <c r="P334" s="4">
        <f t="shared" si="57"/>
        <v>1.792</v>
      </c>
      <c r="Q334" s="4">
        <f t="shared" si="54"/>
        <v>20</v>
      </c>
      <c r="R334" s="4">
        <f t="shared" si="55"/>
        <v>0.2319</v>
      </c>
      <c r="S334" s="4">
        <f t="shared" si="56"/>
        <v>0.2319</v>
      </c>
      <c r="T334" s="4"/>
      <c r="U334" s="31"/>
    </row>
    <row r="335" spans="1:21" x14ac:dyDescent="0.15">
      <c r="A335" s="31">
        <v>47</v>
      </c>
      <c r="B335" s="16" t="s">
        <v>203</v>
      </c>
      <c r="C335" s="1" t="s">
        <v>204</v>
      </c>
      <c r="D335" s="1">
        <v>7</v>
      </c>
      <c r="E335" s="1">
        <v>0.10150000000000001</v>
      </c>
      <c r="F335" s="1">
        <v>5.43</v>
      </c>
      <c r="G335" s="2">
        <f t="shared" si="51"/>
        <v>1686</v>
      </c>
      <c r="H335" s="4">
        <v>1284</v>
      </c>
      <c r="I335" s="4">
        <v>372</v>
      </c>
      <c r="J335" s="4">
        <v>30</v>
      </c>
      <c r="K335" s="4">
        <f t="shared" si="50"/>
        <v>15.075799999999999</v>
      </c>
      <c r="L335" s="38">
        <f t="shared" si="52"/>
        <v>6.798</v>
      </c>
      <c r="M335" s="4">
        <v>3.75</v>
      </c>
      <c r="N335" s="4">
        <v>3</v>
      </c>
      <c r="O335" s="4">
        <v>4.8000000000000001E-2</v>
      </c>
      <c r="P335" s="4">
        <f t="shared" si="57"/>
        <v>7.7720000000000002</v>
      </c>
      <c r="Q335" s="4">
        <f t="shared" si="54"/>
        <v>20</v>
      </c>
      <c r="R335" s="4">
        <f t="shared" si="55"/>
        <v>0.50580000000000003</v>
      </c>
      <c r="S335" s="4">
        <f t="shared" si="56"/>
        <v>0.50580000000000003</v>
      </c>
      <c r="T335" s="4"/>
      <c r="U335" s="31"/>
    </row>
    <row r="336" spans="1:21" x14ac:dyDescent="0.15">
      <c r="A336" s="31">
        <v>48</v>
      </c>
      <c r="B336" s="16" t="s">
        <v>206</v>
      </c>
      <c r="C336" s="1" t="s">
        <v>221</v>
      </c>
      <c r="D336" s="1">
        <v>11</v>
      </c>
      <c r="E336" s="1">
        <v>0.37040000000000001</v>
      </c>
      <c r="F336" s="1">
        <v>9.5299999999999994</v>
      </c>
      <c r="G336" s="2">
        <f t="shared" si="51"/>
        <v>3437</v>
      </c>
      <c r="H336" s="4">
        <v>3437</v>
      </c>
      <c r="I336" s="4">
        <v>0</v>
      </c>
      <c r="J336" s="4">
        <v>0</v>
      </c>
      <c r="K336" s="4">
        <f t="shared" si="50"/>
        <v>11.501099999999999</v>
      </c>
      <c r="L336" s="38">
        <f t="shared" si="52"/>
        <v>6.798</v>
      </c>
      <c r="M336" s="4">
        <v>3.75</v>
      </c>
      <c r="N336" s="4">
        <v>3</v>
      </c>
      <c r="O336" s="4">
        <v>4.8000000000000001E-2</v>
      </c>
      <c r="P336" s="4">
        <f t="shared" si="57"/>
        <v>3.6720000000000002</v>
      </c>
      <c r="Q336" s="4">
        <f t="shared" si="54"/>
        <v>20</v>
      </c>
      <c r="R336" s="4">
        <f t="shared" si="55"/>
        <v>1.0310999999999999</v>
      </c>
      <c r="S336" s="4">
        <f t="shared" si="56"/>
        <v>1.0310999999999999</v>
      </c>
      <c r="T336" s="4"/>
      <c r="U336" s="31"/>
    </row>
    <row r="337" spans="1:21" x14ac:dyDescent="0.15">
      <c r="A337" s="31">
        <v>49</v>
      </c>
      <c r="B337" s="16" t="s">
        <v>206</v>
      </c>
      <c r="C337" s="1" t="s">
        <v>225</v>
      </c>
      <c r="D337" s="1">
        <v>12</v>
      </c>
      <c r="E337" s="1">
        <v>0.19719999999999999</v>
      </c>
      <c r="F337" s="1">
        <v>10.82</v>
      </c>
      <c r="G337" s="2">
        <f t="shared" si="51"/>
        <v>2600</v>
      </c>
      <c r="H337" s="4">
        <v>2600</v>
      </c>
      <c r="I337" s="4">
        <v>0</v>
      </c>
      <c r="J337" s="4">
        <v>0</v>
      </c>
      <c r="K337" s="4">
        <f t="shared" si="50"/>
        <v>9.9600000000000009</v>
      </c>
      <c r="L337" s="38">
        <f t="shared" si="52"/>
        <v>6.798</v>
      </c>
      <c r="M337" s="4">
        <v>3.75</v>
      </c>
      <c r="N337" s="4">
        <v>3</v>
      </c>
      <c r="O337" s="4">
        <v>4.8000000000000001E-2</v>
      </c>
      <c r="P337" s="4">
        <f t="shared" si="57"/>
        <v>2.3820000000000001</v>
      </c>
      <c r="Q337" s="4">
        <f t="shared" si="54"/>
        <v>20</v>
      </c>
      <c r="R337" s="4">
        <f t="shared" si="55"/>
        <v>0.78</v>
      </c>
      <c r="S337" s="4">
        <f t="shared" si="56"/>
        <v>0.78</v>
      </c>
      <c r="T337" s="4"/>
      <c r="U337" s="31"/>
    </row>
    <row r="338" spans="1:21" x14ac:dyDescent="0.15">
      <c r="A338" s="31">
        <v>50</v>
      </c>
      <c r="B338" s="16" t="s">
        <v>206</v>
      </c>
      <c r="C338" s="1" t="s">
        <v>207</v>
      </c>
      <c r="D338" s="1">
        <v>3</v>
      </c>
      <c r="E338" s="1">
        <v>0.128</v>
      </c>
      <c r="F338" s="1">
        <v>5.62</v>
      </c>
      <c r="G338" s="2">
        <f t="shared" si="51"/>
        <v>1723</v>
      </c>
      <c r="H338" s="4">
        <v>1188</v>
      </c>
      <c r="I338" s="4">
        <v>450</v>
      </c>
      <c r="J338" s="4">
        <v>85</v>
      </c>
      <c r="K338" s="4">
        <f t="shared" si="50"/>
        <v>14.8969</v>
      </c>
      <c r="L338" s="38">
        <f t="shared" si="52"/>
        <v>6.798</v>
      </c>
      <c r="M338" s="4">
        <v>3.75</v>
      </c>
      <c r="N338" s="4">
        <v>3</v>
      </c>
      <c r="O338" s="4">
        <v>4.8000000000000001E-2</v>
      </c>
      <c r="P338" s="4">
        <f t="shared" si="57"/>
        <v>7.5819999999999999</v>
      </c>
      <c r="Q338" s="4">
        <f t="shared" si="54"/>
        <v>20</v>
      </c>
      <c r="R338" s="4">
        <f t="shared" si="55"/>
        <v>0.51690000000000003</v>
      </c>
      <c r="S338" s="4">
        <f t="shared" si="56"/>
        <v>0.51690000000000003</v>
      </c>
      <c r="T338" s="4"/>
      <c r="U338" s="31"/>
    </row>
    <row r="339" spans="1:21" x14ac:dyDescent="0.15">
      <c r="A339" s="31">
        <v>51</v>
      </c>
      <c r="B339" s="16" t="s">
        <v>206</v>
      </c>
      <c r="C339" s="1" t="s">
        <v>232</v>
      </c>
      <c r="D339" s="1">
        <v>7</v>
      </c>
      <c r="E339" s="1">
        <v>0.17660000000000001</v>
      </c>
      <c r="F339" s="1">
        <v>12.16</v>
      </c>
      <c r="G339" s="2">
        <f t="shared" si="51"/>
        <v>1477</v>
      </c>
      <c r="H339" s="4">
        <v>1477</v>
      </c>
      <c r="I339" s="4">
        <v>0</v>
      </c>
      <c r="J339" s="4">
        <v>0</v>
      </c>
      <c r="K339" s="4">
        <f t="shared" si="50"/>
        <v>8.2830999999999992</v>
      </c>
      <c r="L339" s="38">
        <f t="shared" si="52"/>
        <v>6.798</v>
      </c>
      <c r="M339" s="4">
        <v>3.75</v>
      </c>
      <c r="N339" s="4">
        <v>3</v>
      </c>
      <c r="O339" s="4">
        <v>4.8000000000000001E-2</v>
      </c>
      <c r="P339" s="4">
        <f t="shared" si="57"/>
        <v>1.042</v>
      </c>
      <c r="Q339" s="4">
        <f t="shared" si="54"/>
        <v>20</v>
      </c>
      <c r="R339" s="4">
        <f t="shared" si="55"/>
        <v>0.44309999999999999</v>
      </c>
      <c r="S339" s="4">
        <f t="shared" si="56"/>
        <v>0.44309999999999999</v>
      </c>
      <c r="T339" s="4"/>
      <c r="U339" s="31"/>
    </row>
    <row r="340" spans="1:21" x14ac:dyDescent="0.15">
      <c r="A340" s="31">
        <v>52</v>
      </c>
      <c r="B340" s="16" t="s">
        <v>206</v>
      </c>
      <c r="C340" s="1" t="s">
        <v>364</v>
      </c>
      <c r="D340" s="1">
        <v>6</v>
      </c>
      <c r="E340" s="1">
        <v>0.1358</v>
      </c>
      <c r="F340" s="1">
        <v>18.37</v>
      </c>
      <c r="G340" s="2">
        <f t="shared" si="51"/>
        <v>1032</v>
      </c>
      <c r="H340" s="4">
        <v>1032</v>
      </c>
      <c r="I340" s="4">
        <v>0</v>
      </c>
      <c r="J340" s="4">
        <v>0</v>
      </c>
      <c r="K340" s="4">
        <f t="shared" si="50"/>
        <v>7.1075999999999997</v>
      </c>
      <c r="L340" s="38">
        <f t="shared" si="52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54"/>
        <v>25.167999999999999</v>
      </c>
      <c r="R340" s="4">
        <f t="shared" si="55"/>
        <v>0.30959999999999999</v>
      </c>
      <c r="S340" s="4">
        <f t="shared" si="56"/>
        <v>0.30959999999999999</v>
      </c>
      <c r="T340" s="4"/>
      <c r="U340" s="31"/>
    </row>
    <row r="341" spans="1:21" x14ac:dyDescent="0.15">
      <c r="A341" s="31">
        <v>53</v>
      </c>
      <c r="B341" s="16" t="s">
        <v>228</v>
      </c>
      <c r="C341" s="1" t="s">
        <v>334</v>
      </c>
      <c r="D341" s="1">
        <v>7</v>
      </c>
      <c r="E341" s="1">
        <v>0.10829999999999999</v>
      </c>
      <c r="F341" s="1">
        <v>16.739999999999998</v>
      </c>
      <c r="G341" s="2">
        <f t="shared" si="51"/>
        <v>1705.5</v>
      </c>
      <c r="H341" s="3">
        <v>1705.5</v>
      </c>
      <c r="I341" s="3">
        <v>0</v>
      </c>
      <c r="J341" s="3">
        <v>0</v>
      </c>
      <c r="K341" s="3">
        <f t="shared" si="50"/>
        <v>7.3096500000000004</v>
      </c>
      <c r="L341" s="38">
        <f t="shared" si="52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54"/>
        <v>23.538</v>
      </c>
      <c r="R341" s="4">
        <f t="shared" si="55"/>
        <v>0.51165000000000005</v>
      </c>
      <c r="S341" s="4">
        <f t="shared" si="56"/>
        <v>0.51165000000000005</v>
      </c>
      <c r="T341" s="4"/>
      <c r="U341" s="31"/>
    </row>
    <row r="342" spans="1:21" x14ac:dyDescent="0.15">
      <c r="A342" s="31">
        <v>54</v>
      </c>
      <c r="B342" s="16" t="s">
        <v>228</v>
      </c>
      <c r="C342" s="1" t="s">
        <v>229</v>
      </c>
      <c r="D342" s="1">
        <v>3</v>
      </c>
      <c r="E342" s="1">
        <v>8.2600000000000007E-2</v>
      </c>
      <c r="F342" s="1">
        <v>11.81</v>
      </c>
      <c r="G342" s="2">
        <f t="shared" si="51"/>
        <v>2218.5</v>
      </c>
      <c r="H342" s="3">
        <v>2218.5</v>
      </c>
      <c r="I342" s="3">
        <v>0</v>
      </c>
      <c r="J342" s="3">
        <v>0</v>
      </c>
      <c r="K342" s="3">
        <f t="shared" si="50"/>
        <v>8.8555499999999991</v>
      </c>
      <c r="L342" s="38">
        <f t="shared" si="52"/>
        <v>6.798</v>
      </c>
      <c r="M342" s="4">
        <v>3.75</v>
      </c>
      <c r="N342" s="4">
        <v>3</v>
      </c>
      <c r="O342" s="4">
        <v>4.8000000000000001E-2</v>
      </c>
      <c r="P342" s="4">
        <f t="shared" si="57"/>
        <v>1.3919999999999999</v>
      </c>
      <c r="Q342" s="4">
        <f t="shared" si="54"/>
        <v>20</v>
      </c>
      <c r="R342" s="4">
        <f t="shared" si="55"/>
        <v>0.66554999999999997</v>
      </c>
      <c r="S342" s="4">
        <f t="shared" si="56"/>
        <v>0.66554999999999997</v>
      </c>
      <c r="T342" s="4"/>
      <c r="U342" s="31"/>
    </row>
    <row r="343" spans="1:21" x14ac:dyDescent="0.15">
      <c r="A343" s="31">
        <v>55</v>
      </c>
      <c r="B343" s="16" t="s">
        <v>228</v>
      </c>
      <c r="C343" s="1" t="s">
        <v>335</v>
      </c>
      <c r="D343" s="1">
        <v>11</v>
      </c>
      <c r="E343" s="1">
        <v>0.1298</v>
      </c>
      <c r="F343" s="1">
        <v>17.52</v>
      </c>
      <c r="G343" s="2">
        <f t="shared" si="51"/>
        <v>1558.5</v>
      </c>
      <c r="H343" s="3">
        <v>1558.5</v>
      </c>
      <c r="I343" s="3">
        <v>0</v>
      </c>
      <c r="J343" s="3">
        <v>0</v>
      </c>
      <c r="K343" s="3">
        <f t="shared" si="50"/>
        <v>7.2655500000000002</v>
      </c>
      <c r="L343" s="38">
        <f t="shared" si="52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54"/>
        <v>24.318000000000001</v>
      </c>
      <c r="R343" s="4">
        <f t="shared" si="55"/>
        <v>0.46755000000000002</v>
      </c>
      <c r="S343" s="4">
        <f t="shared" si="56"/>
        <v>0.46755000000000002</v>
      </c>
      <c r="T343" s="4"/>
      <c r="U343" s="31"/>
    </row>
    <row r="344" spans="1:21" x14ac:dyDescent="0.15">
      <c r="A344" s="31">
        <v>56</v>
      </c>
      <c r="B344" s="16" t="s">
        <v>228</v>
      </c>
      <c r="C344" s="1" t="s">
        <v>369</v>
      </c>
      <c r="D344" s="1">
        <v>12</v>
      </c>
      <c r="E344" s="1">
        <v>0.158</v>
      </c>
      <c r="F344" s="1">
        <v>19.16</v>
      </c>
      <c r="G344" s="2">
        <f t="shared" si="51"/>
        <v>390</v>
      </c>
      <c r="H344" s="3"/>
      <c r="I344" s="3">
        <v>0</v>
      </c>
      <c r="J344" s="3">
        <v>390</v>
      </c>
      <c r="K344" s="3">
        <f t="shared" si="50"/>
        <v>6.915</v>
      </c>
      <c r="L344" s="38">
        <f>+M344+N344+O344</f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54"/>
        <v>25.957999999999998</v>
      </c>
      <c r="R344" s="4">
        <f t="shared" si="55"/>
        <v>0.11700000000000001</v>
      </c>
      <c r="S344" s="4">
        <f t="shared" si="56"/>
        <v>0.11700000000000001</v>
      </c>
      <c r="T344" s="4"/>
      <c r="U344" s="31"/>
    </row>
  </sheetData>
  <autoFilter ref="A6:U344"/>
  <mergeCells count="20">
    <mergeCell ref="R5:R6"/>
    <mergeCell ref="S5:T5"/>
    <mergeCell ref="G5:G6"/>
    <mergeCell ref="H5:H6"/>
    <mergeCell ref="I5:I6"/>
    <mergeCell ref="J5:J6"/>
    <mergeCell ref="K5:K6"/>
    <mergeCell ref="L5:O5"/>
    <mergeCell ref="A2:U2"/>
    <mergeCell ref="A4:A6"/>
    <mergeCell ref="B4:B6"/>
    <mergeCell ref="C4:C6"/>
    <mergeCell ref="D4:D6"/>
    <mergeCell ref="E4:E6"/>
    <mergeCell ref="F4:F6"/>
    <mergeCell ref="G4:J4"/>
    <mergeCell ref="K4:T4"/>
    <mergeCell ref="U4:U6"/>
    <mergeCell ref="P5:P6"/>
    <mergeCell ref="Q5:Q6"/>
  </mergeCells>
  <phoneticPr fontId="9" type="noConversion"/>
  <conditionalFormatting sqref="D128:D135">
    <cfRule type="cellIs" dxfId="3" priority="2" stopIfTrue="1" operator="lessThan">
      <formula>+INDEX(FF,ROW(D128)-10,1)</formula>
    </cfRule>
  </conditionalFormatting>
  <conditionalFormatting sqref="E128:E135">
    <cfRule type="cellIs" dxfId="2" priority="1" stopIfTrue="1" operator="lessThanOrEqual">
      <formula>+INDEX(JJ,ROW(E128)-10,1)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3"/>
  <sheetViews>
    <sheetView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C31" sqref="C31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1146</v>
      </c>
    </row>
    <row r="2" spans="1:21" ht="20.25" x14ac:dyDescent="0.15">
      <c r="A2" s="79" t="s">
        <v>1139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1089</v>
      </c>
      <c r="L5" s="74" t="s">
        <v>1090</v>
      </c>
      <c r="M5" s="74"/>
      <c r="N5" s="74"/>
      <c r="O5" s="74"/>
      <c r="P5" s="57" t="s">
        <v>1147</v>
      </c>
      <c r="Q5" s="62" t="s">
        <v>1103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1088</v>
      </c>
      <c r="M6" s="21" t="s">
        <v>1134</v>
      </c>
      <c r="N6" s="21" t="s">
        <v>1148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+C8+C65+C102+C294+C468+C560+C638</f>
        <v>719</v>
      </c>
      <c r="D7" s="24">
        <f>+D8+D65+D102+D294+D468+D560+D638</f>
        <v>8230</v>
      </c>
      <c r="E7" s="24">
        <f>+E8+E65+E102+E294+E468+E560+E638</f>
        <v>187.518</v>
      </c>
      <c r="F7" s="24"/>
      <c r="G7" s="32">
        <f t="shared" ref="G7:P7" si="0">+G8+G65+G102+G294+G468+G560+G638</f>
        <v>2613362.61</v>
      </c>
      <c r="H7" s="32">
        <f t="shared" si="0"/>
        <v>1536925.73</v>
      </c>
      <c r="I7" s="32">
        <f t="shared" si="0"/>
        <v>861626.88</v>
      </c>
      <c r="J7" s="32">
        <f t="shared" si="0"/>
        <v>214810</v>
      </c>
      <c r="K7" s="2">
        <f t="shared" si="0"/>
        <v>3004.5208550000002</v>
      </c>
      <c r="L7" s="33">
        <f t="shared" si="0"/>
        <v>2440.482</v>
      </c>
      <c r="M7" s="33">
        <f t="shared" si="0"/>
        <v>1346.25</v>
      </c>
      <c r="N7" s="33">
        <f t="shared" si="0"/>
        <v>1077</v>
      </c>
      <c r="O7" s="33">
        <f t="shared" si="0"/>
        <v>17.231999999999999</v>
      </c>
      <c r="P7" s="33">
        <f t="shared" si="0"/>
        <v>0</v>
      </c>
      <c r="Q7" s="33"/>
      <c r="R7" s="33">
        <f>+R8+R65+R102+R294+R468+R560+R638</f>
        <v>564.03885500000001</v>
      </c>
      <c r="S7" s="33">
        <f>+S8+S65+S102+S294+S468+S560+S638</f>
        <v>455.99372699999998</v>
      </c>
      <c r="T7" s="33">
        <f>+T8+T65+T102+T294+T468+T560+T638</f>
        <v>108.04512800000001</v>
      </c>
      <c r="U7" s="31"/>
    </row>
    <row r="8" spans="1:21" x14ac:dyDescent="0.15">
      <c r="A8" s="31" t="s">
        <v>382</v>
      </c>
      <c r="B8" s="34" t="s">
        <v>373</v>
      </c>
      <c r="C8" s="35">
        <f>+A64</f>
        <v>56</v>
      </c>
      <c r="D8" s="28">
        <f>SUM(D9:D64)</f>
        <v>451</v>
      </c>
      <c r="E8" s="28">
        <f>SUM(E9:E64)</f>
        <v>14.5482</v>
      </c>
      <c r="F8" s="35"/>
      <c r="G8" s="36">
        <f>H8+I8+J8</f>
        <v>47489.8</v>
      </c>
      <c r="H8" s="2">
        <f t="shared" ref="H8:T8" si="1">SUM(H9:H64)</f>
        <v>10872.6</v>
      </c>
      <c r="I8" s="2">
        <f t="shared" si="1"/>
        <v>29549.4</v>
      </c>
      <c r="J8" s="2">
        <f t="shared" si="1"/>
        <v>7067.8</v>
      </c>
      <c r="K8" s="2">
        <f t="shared" si="1"/>
        <v>6.1497640000000002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 t="shared" si="1"/>
        <v>0</v>
      </c>
      <c r="Q8" s="37"/>
      <c r="R8" s="37">
        <f t="shared" si="1"/>
        <v>6.1497640000000002</v>
      </c>
      <c r="S8" s="37">
        <f t="shared" si="1"/>
        <v>2.1011760000000002</v>
      </c>
      <c r="T8" s="37">
        <f t="shared" si="1"/>
        <v>4.0485879999999996</v>
      </c>
      <c r="U8" s="31"/>
    </row>
    <row r="9" spans="1:21" x14ac:dyDescent="0.15">
      <c r="A9" s="31">
        <v>1</v>
      </c>
      <c r="B9" s="27" t="s">
        <v>383</v>
      </c>
      <c r="C9" s="1" t="s">
        <v>384</v>
      </c>
      <c r="D9" s="1">
        <v>1</v>
      </c>
      <c r="E9" s="1">
        <v>0.72099999999999997</v>
      </c>
      <c r="F9" s="1">
        <v>252.2</v>
      </c>
      <c r="G9" s="36">
        <f t="shared" ref="G9:G64" si="2">H9+I9+J9</f>
        <v>354.77</v>
      </c>
      <c r="H9" s="4">
        <v>334.77</v>
      </c>
      <c r="I9" s="4"/>
      <c r="J9" s="4">
        <v>20</v>
      </c>
      <c r="K9" s="4">
        <f>+L9+P9+R9</f>
        <v>3.5477000000000002E-2</v>
      </c>
      <c r="L9" s="38">
        <f t="shared" ref="L9:L64" si="3">+M9+N9+O9</f>
        <v>0</v>
      </c>
      <c r="M9" s="4"/>
      <c r="N9" s="4"/>
      <c r="O9" s="4"/>
      <c r="P9" s="4"/>
      <c r="Q9" s="4">
        <f>+L9+P9+F9</f>
        <v>252.2</v>
      </c>
      <c r="R9" s="4">
        <f>+S9+T9</f>
        <v>3.5477000000000002E-2</v>
      </c>
      <c r="S9" s="4"/>
      <c r="T9" s="4">
        <f>0.0001*G9</f>
        <v>3.5477000000000002E-2</v>
      </c>
      <c r="U9" s="31"/>
    </row>
    <row r="10" spans="1:21" x14ac:dyDescent="0.15">
      <c r="A10" s="31">
        <v>2</v>
      </c>
      <c r="B10" s="27" t="s">
        <v>383</v>
      </c>
      <c r="C10" s="1" t="s">
        <v>385</v>
      </c>
      <c r="D10" s="1">
        <v>17</v>
      </c>
      <c r="E10" s="1">
        <v>0.38200000000000001</v>
      </c>
      <c r="F10" s="1">
        <v>249.91</v>
      </c>
      <c r="G10" s="36">
        <f t="shared" si="2"/>
        <v>7625.47</v>
      </c>
      <c r="H10" s="4">
        <v>357.47</v>
      </c>
      <c r="I10" s="4">
        <v>2853</v>
      </c>
      <c r="J10" s="4">
        <v>4415</v>
      </c>
      <c r="K10" s="4">
        <f t="shared" ref="K10:K64" si="4">+L10+P10+R10</f>
        <v>0.76254699999999997</v>
      </c>
      <c r="L10" s="38">
        <f t="shared" si="3"/>
        <v>0</v>
      </c>
      <c r="M10" s="4"/>
      <c r="N10" s="4"/>
      <c r="O10" s="4"/>
      <c r="P10" s="4"/>
      <c r="Q10" s="4">
        <f t="shared" ref="Q10:Q64" si="5">+L10+P10+F10</f>
        <v>249.91</v>
      </c>
      <c r="R10" s="4">
        <f t="shared" ref="R10:R64" si="6">+S10+T10</f>
        <v>0.76254699999999997</v>
      </c>
      <c r="S10" s="4"/>
      <c r="T10" s="4">
        <f t="shared" ref="T10:T64" si="7">0.0001*G10</f>
        <v>0.76254699999999997</v>
      </c>
      <c r="U10" s="31"/>
    </row>
    <row r="11" spans="1:21" x14ac:dyDescent="0.15">
      <c r="A11" s="31">
        <v>3</v>
      </c>
      <c r="B11" s="27" t="s">
        <v>383</v>
      </c>
      <c r="C11" s="1" t="s">
        <v>386</v>
      </c>
      <c r="D11" s="1">
        <v>1</v>
      </c>
      <c r="E11" s="1">
        <v>0.1845</v>
      </c>
      <c r="F11" s="1">
        <v>332.06</v>
      </c>
      <c r="G11" s="36">
        <f t="shared" si="2"/>
        <v>527.59</v>
      </c>
      <c r="H11" s="4">
        <v>257.58999999999997</v>
      </c>
      <c r="I11" s="4"/>
      <c r="J11" s="4">
        <v>270</v>
      </c>
      <c r="K11" s="4">
        <f t="shared" si="4"/>
        <v>5.2759E-2</v>
      </c>
      <c r="L11" s="38">
        <f t="shared" si="3"/>
        <v>0</v>
      </c>
      <c r="M11" s="4"/>
      <c r="N11" s="4"/>
      <c r="O11" s="4"/>
      <c r="P11" s="4"/>
      <c r="Q11" s="4">
        <f t="shared" si="5"/>
        <v>332.06</v>
      </c>
      <c r="R11" s="4">
        <f t="shared" si="6"/>
        <v>5.2759E-2</v>
      </c>
      <c r="S11" s="4"/>
      <c r="T11" s="4">
        <f t="shared" si="7"/>
        <v>5.2759E-2</v>
      </c>
      <c r="U11" s="31"/>
    </row>
    <row r="12" spans="1:21" x14ac:dyDescent="0.15">
      <c r="A12" s="31">
        <v>4</v>
      </c>
      <c r="B12" s="27" t="s">
        <v>383</v>
      </c>
      <c r="C12" s="1" t="s">
        <v>387</v>
      </c>
      <c r="D12" s="1">
        <v>1</v>
      </c>
      <c r="E12" s="1">
        <v>9.1999999999999998E-2</v>
      </c>
      <c r="F12" s="1">
        <v>398.29</v>
      </c>
      <c r="G12" s="36">
        <f t="shared" si="2"/>
        <v>47.74</v>
      </c>
      <c r="H12" s="4">
        <v>27.74</v>
      </c>
      <c r="I12" s="4"/>
      <c r="J12" s="4">
        <v>20</v>
      </c>
      <c r="K12" s="4">
        <f t="shared" si="4"/>
        <v>4.7739999999999996E-3</v>
      </c>
      <c r="L12" s="38">
        <f t="shared" si="3"/>
        <v>0</v>
      </c>
      <c r="M12" s="4"/>
      <c r="N12" s="4"/>
      <c r="O12" s="4"/>
      <c r="P12" s="4"/>
      <c r="Q12" s="4">
        <f t="shared" si="5"/>
        <v>398.29</v>
      </c>
      <c r="R12" s="4">
        <f t="shared" si="6"/>
        <v>4.7739999999999996E-3</v>
      </c>
      <c r="S12" s="4"/>
      <c r="T12" s="4">
        <f t="shared" si="7"/>
        <v>4.7739999999999996E-3</v>
      </c>
      <c r="U12" s="31"/>
    </row>
    <row r="13" spans="1:21" x14ac:dyDescent="0.15">
      <c r="A13" s="31">
        <v>5</v>
      </c>
      <c r="B13" s="27" t="s">
        <v>383</v>
      </c>
      <c r="C13" s="1" t="s">
        <v>388</v>
      </c>
      <c r="D13" s="1">
        <v>14</v>
      </c>
      <c r="E13" s="1">
        <v>0.31290000000000001</v>
      </c>
      <c r="F13" s="1">
        <v>145.35</v>
      </c>
      <c r="G13" s="36">
        <f t="shared" si="2"/>
        <v>1470.73</v>
      </c>
      <c r="H13" s="4">
        <v>1470.73</v>
      </c>
      <c r="I13" s="4"/>
      <c r="J13" s="4"/>
      <c r="K13" s="4">
        <f t="shared" si="4"/>
        <v>0.14707300000000001</v>
      </c>
      <c r="L13" s="38">
        <f t="shared" si="3"/>
        <v>0</v>
      </c>
      <c r="M13" s="4"/>
      <c r="N13" s="4"/>
      <c r="O13" s="4"/>
      <c r="P13" s="4"/>
      <c r="Q13" s="4">
        <f t="shared" si="5"/>
        <v>145.35</v>
      </c>
      <c r="R13" s="4">
        <f t="shared" si="6"/>
        <v>0.14707300000000001</v>
      </c>
      <c r="S13" s="4"/>
      <c r="T13" s="4">
        <f t="shared" si="7"/>
        <v>0.14707300000000001</v>
      </c>
      <c r="U13" s="31"/>
    </row>
    <row r="14" spans="1:21" x14ac:dyDescent="0.15">
      <c r="A14" s="31">
        <v>6</v>
      </c>
      <c r="B14" s="27" t="s">
        <v>383</v>
      </c>
      <c r="C14" s="1" t="s">
        <v>389</v>
      </c>
      <c r="D14" s="1">
        <v>1</v>
      </c>
      <c r="E14" s="1">
        <v>0.12859999999999999</v>
      </c>
      <c r="F14" s="1">
        <v>282.38</v>
      </c>
      <c r="G14" s="36">
        <f t="shared" si="2"/>
        <v>109.98</v>
      </c>
      <c r="H14" s="4">
        <v>89.98</v>
      </c>
      <c r="I14" s="4"/>
      <c r="J14" s="4">
        <v>20</v>
      </c>
      <c r="K14" s="4">
        <f t="shared" si="4"/>
        <v>1.0998000000000001E-2</v>
      </c>
      <c r="L14" s="38">
        <f t="shared" si="3"/>
        <v>0</v>
      </c>
      <c r="M14" s="4"/>
      <c r="N14" s="4"/>
      <c r="O14" s="4"/>
      <c r="P14" s="4"/>
      <c r="Q14" s="4">
        <f t="shared" si="5"/>
        <v>282.38</v>
      </c>
      <c r="R14" s="4">
        <f t="shared" si="6"/>
        <v>1.0998000000000001E-2</v>
      </c>
      <c r="S14" s="4"/>
      <c r="T14" s="4">
        <f t="shared" si="7"/>
        <v>1.0998000000000001E-2</v>
      </c>
      <c r="U14" s="31"/>
    </row>
    <row r="15" spans="1:21" x14ac:dyDescent="0.15">
      <c r="A15" s="31">
        <v>7</v>
      </c>
      <c r="B15" s="27" t="s">
        <v>383</v>
      </c>
      <c r="C15" s="1" t="s">
        <v>390</v>
      </c>
      <c r="D15" s="1">
        <v>1</v>
      </c>
      <c r="E15" s="1">
        <v>0.16370000000000001</v>
      </c>
      <c r="F15" s="1">
        <v>408.86</v>
      </c>
      <c r="G15" s="36">
        <f t="shared" si="2"/>
        <v>371.91</v>
      </c>
      <c r="H15" s="4">
        <v>371.91</v>
      </c>
      <c r="I15" s="4"/>
      <c r="J15" s="4"/>
      <c r="K15" s="4">
        <f t="shared" si="4"/>
        <v>3.7191000000000002E-2</v>
      </c>
      <c r="L15" s="38">
        <f t="shared" si="3"/>
        <v>0</v>
      </c>
      <c r="M15" s="4"/>
      <c r="N15" s="4"/>
      <c r="O15" s="4"/>
      <c r="P15" s="4"/>
      <c r="Q15" s="4">
        <f t="shared" si="5"/>
        <v>408.86</v>
      </c>
      <c r="R15" s="4">
        <f t="shared" si="6"/>
        <v>3.7191000000000002E-2</v>
      </c>
      <c r="S15" s="4"/>
      <c r="T15" s="4">
        <f t="shared" si="7"/>
        <v>3.7191000000000002E-2</v>
      </c>
      <c r="U15" s="31"/>
    </row>
    <row r="16" spans="1:21" x14ac:dyDescent="0.15">
      <c r="A16" s="31">
        <v>8</v>
      </c>
      <c r="B16" s="27" t="s">
        <v>383</v>
      </c>
      <c r="C16" s="1" t="s">
        <v>391</v>
      </c>
      <c r="D16" s="1">
        <v>8</v>
      </c>
      <c r="E16" s="1">
        <v>0.1492</v>
      </c>
      <c r="F16" s="1">
        <v>384.36</v>
      </c>
      <c r="G16" s="36">
        <f t="shared" si="2"/>
        <v>275.31</v>
      </c>
      <c r="H16" s="4">
        <v>275.31</v>
      </c>
      <c r="I16" s="4"/>
      <c r="J16" s="4"/>
      <c r="K16" s="4">
        <f t="shared" si="4"/>
        <v>2.7531E-2</v>
      </c>
      <c r="L16" s="38">
        <f t="shared" si="3"/>
        <v>0</v>
      </c>
      <c r="M16" s="4"/>
      <c r="N16" s="4"/>
      <c r="O16" s="4"/>
      <c r="P16" s="4"/>
      <c r="Q16" s="4">
        <f t="shared" si="5"/>
        <v>384.36</v>
      </c>
      <c r="R16" s="4">
        <f t="shared" si="6"/>
        <v>2.7531E-2</v>
      </c>
      <c r="S16" s="4"/>
      <c r="T16" s="4">
        <f t="shared" si="7"/>
        <v>2.7531E-2</v>
      </c>
      <c r="U16" s="31"/>
    </row>
    <row r="17" spans="1:21" x14ac:dyDescent="0.15">
      <c r="A17" s="31">
        <v>9</v>
      </c>
      <c r="B17" s="27" t="s">
        <v>383</v>
      </c>
      <c r="C17" s="1" t="s">
        <v>392</v>
      </c>
      <c r="D17" s="1">
        <v>5</v>
      </c>
      <c r="E17" s="1">
        <v>0.15010000000000001</v>
      </c>
      <c r="F17" s="1">
        <v>194.56</v>
      </c>
      <c r="G17" s="36">
        <f t="shared" si="2"/>
        <v>127.36</v>
      </c>
      <c r="H17" s="4">
        <v>127.36</v>
      </c>
      <c r="I17" s="4"/>
      <c r="J17" s="4"/>
      <c r="K17" s="4">
        <f t="shared" si="4"/>
        <v>1.2736000000000001E-2</v>
      </c>
      <c r="L17" s="38">
        <f t="shared" si="3"/>
        <v>0</v>
      </c>
      <c r="M17" s="4"/>
      <c r="N17" s="4"/>
      <c r="O17" s="4"/>
      <c r="P17" s="4"/>
      <c r="Q17" s="4">
        <f t="shared" si="5"/>
        <v>194.56</v>
      </c>
      <c r="R17" s="4">
        <f t="shared" si="6"/>
        <v>1.2736000000000001E-2</v>
      </c>
      <c r="S17" s="4"/>
      <c r="T17" s="4">
        <f t="shared" si="7"/>
        <v>1.2736000000000001E-2</v>
      </c>
      <c r="U17" s="31"/>
    </row>
    <row r="18" spans="1:21" x14ac:dyDescent="0.15">
      <c r="A18" s="31">
        <v>10</v>
      </c>
      <c r="B18" s="27" t="s">
        <v>383</v>
      </c>
      <c r="C18" s="1" t="s">
        <v>393</v>
      </c>
      <c r="D18" s="1">
        <v>12</v>
      </c>
      <c r="E18" s="1">
        <v>0.32479999999999998</v>
      </c>
      <c r="F18" s="1">
        <v>385.69</v>
      </c>
      <c r="G18" s="36">
        <f t="shared" si="2"/>
        <v>1391.67</v>
      </c>
      <c r="H18" s="4">
        <v>91.67</v>
      </c>
      <c r="I18" s="4">
        <v>1275</v>
      </c>
      <c r="J18" s="4">
        <v>25</v>
      </c>
      <c r="K18" s="4">
        <f t="shared" si="4"/>
        <v>0.13916700000000001</v>
      </c>
      <c r="L18" s="38">
        <f t="shared" si="3"/>
        <v>0</v>
      </c>
      <c r="M18" s="4"/>
      <c r="N18" s="4"/>
      <c r="O18" s="4"/>
      <c r="P18" s="4"/>
      <c r="Q18" s="4">
        <f t="shared" si="5"/>
        <v>385.69</v>
      </c>
      <c r="R18" s="4">
        <f t="shared" si="6"/>
        <v>0.13916700000000001</v>
      </c>
      <c r="S18" s="4"/>
      <c r="T18" s="4">
        <f t="shared" si="7"/>
        <v>0.13916700000000001</v>
      </c>
      <c r="U18" s="31"/>
    </row>
    <row r="19" spans="1:21" x14ac:dyDescent="0.15">
      <c r="A19" s="31">
        <v>11</v>
      </c>
      <c r="B19" s="27" t="s">
        <v>383</v>
      </c>
      <c r="C19" s="1" t="s">
        <v>394</v>
      </c>
      <c r="D19" s="1">
        <v>10</v>
      </c>
      <c r="E19" s="1">
        <v>0.34039999999999998</v>
      </c>
      <c r="F19" s="1">
        <v>202.58</v>
      </c>
      <c r="G19" s="36">
        <f t="shared" si="2"/>
        <v>1046.46</v>
      </c>
      <c r="H19" s="4">
        <v>285.95999999999998</v>
      </c>
      <c r="I19" s="4">
        <v>760.5</v>
      </c>
      <c r="J19" s="4"/>
      <c r="K19" s="4">
        <f t="shared" si="4"/>
        <v>0.104646</v>
      </c>
      <c r="L19" s="38">
        <f t="shared" si="3"/>
        <v>0</v>
      </c>
      <c r="M19" s="4"/>
      <c r="N19" s="4"/>
      <c r="O19" s="4"/>
      <c r="P19" s="4"/>
      <c r="Q19" s="4">
        <f t="shared" si="5"/>
        <v>202.58</v>
      </c>
      <c r="R19" s="4">
        <f t="shared" si="6"/>
        <v>0.104646</v>
      </c>
      <c r="S19" s="4"/>
      <c r="T19" s="4">
        <f t="shared" si="7"/>
        <v>0.104646</v>
      </c>
      <c r="U19" s="31"/>
    </row>
    <row r="20" spans="1:21" x14ac:dyDescent="0.15">
      <c r="A20" s="31">
        <v>12</v>
      </c>
      <c r="B20" s="27" t="s">
        <v>383</v>
      </c>
      <c r="C20" s="1" t="s">
        <v>395</v>
      </c>
      <c r="D20" s="1">
        <v>5</v>
      </c>
      <c r="E20" s="1">
        <v>0.13900000000000001</v>
      </c>
      <c r="F20" s="1">
        <v>501.95</v>
      </c>
      <c r="G20" s="36">
        <f t="shared" si="2"/>
        <v>330</v>
      </c>
      <c r="H20" s="4"/>
      <c r="I20" s="4">
        <v>240</v>
      </c>
      <c r="J20" s="4">
        <v>90</v>
      </c>
      <c r="K20" s="4">
        <f t="shared" si="4"/>
        <v>3.3000000000000002E-2</v>
      </c>
      <c r="L20" s="38">
        <f t="shared" si="3"/>
        <v>0</v>
      </c>
      <c r="M20" s="4"/>
      <c r="N20" s="4"/>
      <c r="O20" s="4"/>
      <c r="P20" s="4"/>
      <c r="Q20" s="4">
        <f t="shared" si="5"/>
        <v>501.95</v>
      </c>
      <c r="R20" s="4">
        <f t="shared" si="6"/>
        <v>3.3000000000000002E-2</v>
      </c>
      <c r="S20" s="4"/>
      <c r="T20" s="4">
        <f t="shared" si="7"/>
        <v>3.3000000000000002E-2</v>
      </c>
      <c r="U20" s="31"/>
    </row>
    <row r="21" spans="1:21" x14ac:dyDescent="0.15">
      <c r="A21" s="31">
        <v>13</v>
      </c>
      <c r="B21" s="27" t="s">
        <v>383</v>
      </c>
      <c r="C21" s="1" t="s">
        <v>396</v>
      </c>
      <c r="D21" s="1">
        <v>1</v>
      </c>
      <c r="E21" s="1">
        <v>0.1038</v>
      </c>
      <c r="F21" s="1">
        <v>204.12</v>
      </c>
      <c r="G21" s="36">
        <f t="shared" si="2"/>
        <v>891</v>
      </c>
      <c r="H21" s="4"/>
      <c r="I21" s="4">
        <v>891</v>
      </c>
      <c r="J21" s="4"/>
      <c r="K21" s="4">
        <f t="shared" si="4"/>
        <v>8.9099999999999999E-2</v>
      </c>
      <c r="L21" s="38">
        <f t="shared" si="3"/>
        <v>0</v>
      </c>
      <c r="M21" s="4"/>
      <c r="N21" s="4"/>
      <c r="O21" s="4"/>
      <c r="P21" s="4"/>
      <c r="Q21" s="4">
        <f t="shared" si="5"/>
        <v>204.12</v>
      </c>
      <c r="R21" s="4">
        <f t="shared" si="6"/>
        <v>8.9099999999999999E-2</v>
      </c>
      <c r="S21" s="4"/>
      <c r="T21" s="4">
        <f t="shared" si="7"/>
        <v>8.9099999999999999E-2</v>
      </c>
      <c r="U21" s="31"/>
    </row>
    <row r="22" spans="1:21" x14ac:dyDescent="0.15">
      <c r="A22" s="31">
        <v>14</v>
      </c>
      <c r="B22" s="27" t="s">
        <v>383</v>
      </c>
      <c r="C22" s="1" t="s">
        <v>397</v>
      </c>
      <c r="D22" s="1">
        <v>1</v>
      </c>
      <c r="E22" s="1">
        <v>0.19500000000000001</v>
      </c>
      <c r="F22" s="1">
        <v>1165.9100000000001</v>
      </c>
      <c r="G22" s="36">
        <f t="shared" si="2"/>
        <v>1030.5</v>
      </c>
      <c r="H22" s="4"/>
      <c r="I22" s="4">
        <v>1030.5</v>
      </c>
      <c r="J22" s="4"/>
      <c r="K22" s="4">
        <f t="shared" si="4"/>
        <v>0.10305</v>
      </c>
      <c r="L22" s="38">
        <f t="shared" si="3"/>
        <v>0</v>
      </c>
      <c r="M22" s="4"/>
      <c r="N22" s="4"/>
      <c r="O22" s="4"/>
      <c r="P22" s="4"/>
      <c r="Q22" s="4">
        <f t="shared" si="5"/>
        <v>1165.9100000000001</v>
      </c>
      <c r="R22" s="4">
        <f t="shared" si="6"/>
        <v>0.10305</v>
      </c>
      <c r="S22" s="4"/>
      <c r="T22" s="4">
        <f t="shared" si="7"/>
        <v>0.10305</v>
      </c>
      <c r="U22" s="31"/>
    </row>
    <row r="23" spans="1:21" x14ac:dyDescent="0.15">
      <c r="A23" s="31">
        <v>15</v>
      </c>
      <c r="B23" s="27" t="s">
        <v>383</v>
      </c>
      <c r="C23" s="1" t="s">
        <v>398</v>
      </c>
      <c r="D23" s="1">
        <v>1</v>
      </c>
      <c r="E23" s="1">
        <v>0.1244</v>
      </c>
      <c r="F23" s="1">
        <v>1352.64</v>
      </c>
      <c r="G23" s="36">
        <f t="shared" si="2"/>
        <v>142.5</v>
      </c>
      <c r="H23" s="4"/>
      <c r="I23" s="4">
        <v>142.5</v>
      </c>
      <c r="J23" s="4"/>
      <c r="K23" s="4">
        <f t="shared" si="4"/>
        <v>1.4250000000000001E-2</v>
      </c>
      <c r="L23" s="38">
        <f t="shared" si="3"/>
        <v>0</v>
      </c>
      <c r="M23" s="4"/>
      <c r="N23" s="4"/>
      <c r="O23" s="4"/>
      <c r="P23" s="4"/>
      <c r="Q23" s="4">
        <f t="shared" si="5"/>
        <v>1352.64</v>
      </c>
      <c r="R23" s="4">
        <f t="shared" si="6"/>
        <v>1.4250000000000001E-2</v>
      </c>
      <c r="S23" s="4"/>
      <c r="T23" s="4">
        <f t="shared" si="7"/>
        <v>1.4250000000000001E-2</v>
      </c>
      <c r="U23" s="31"/>
    </row>
    <row r="24" spans="1:21" x14ac:dyDescent="0.15">
      <c r="A24" s="31">
        <v>16</v>
      </c>
      <c r="B24" s="27" t="s">
        <v>383</v>
      </c>
      <c r="C24" s="1" t="s">
        <v>399</v>
      </c>
      <c r="D24" s="1">
        <v>1</v>
      </c>
      <c r="E24" s="1">
        <v>0.1056</v>
      </c>
      <c r="F24" s="1">
        <v>1112.52</v>
      </c>
      <c r="G24" s="36">
        <f t="shared" si="2"/>
        <v>0</v>
      </c>
      <c r="H24" s="4"/>
      <c r="I24" s="4"/>
      <c r="J24" s="4"/>
      <c r="K24" s="4">
        <f t="shared" si="4"/>
        <v>0</v>
      </c>
      <c r="L24" s="38">
        <f t="shared" si="3"/>
        <v>0</v>
      </c>
      <c r="M24" s="4"/>
      <c r="N24" s="4"/>
      <c r="O24" s="4"/>
      <c r="P24" s="4"/>
      <c r="Q24" s="4">
        <f t="shared" si="5"/>
        <v>1112.52</v>
      </c>
      <c r="R24" s="4">
        <f t="shared" si="6"/>
        <v>0</v>
      </c>
      <c r="S24" s="4"/>
      <c r="T24" s="4">
        <f t="shared" si="7"/>
        <v>0</v>
      </c>
      <c r="U24" s="31"/>
    </row>
    <row r="25" spans="1:21" x14ac:dyDescent="0.15">
      <c r="A25" s="31">
        <v>17</v>
      </c>
      <c r="B25" s="27" t="s">
        <v>383</v>
      </c>
      <c r="C25" s="1" t="s">
        <v>400</v>
      </c>
      <c r="D25" s="1">
        <v>1</v>
      </c>
      <c r="E25" s="1">
        <v>0.1198</v>
      </c>
      <c r="F25" s="1">
        <v>647.79</v>
      </c>
      <c r="G25" s="36">
        <f t="shared" si="2"/>
        <v>157.5</v>
      </c>
      <c r="H25" s="4"/>
      <c r="I25" s="4">
        <v>157.5</v>
      </c>
      <c r="J25" s="4"/>
      <c r="K25" s="4">
        <f t="shared" si="4"/>
        <v>1.575E-2</v>
      </c>
      <c r="L25" s="38">
        <f t="shared" si="3"/>
        <v>0</v>
      </c>
      <c r="M25" s="4"/>
      <c r="N25" s="4"/>
      <c r="O25" s="4"/>
      <c r="P25" s="4"/>
      <c r="Q25" s="4">
        <f t="shared" si="5"/>
        <v>647.79</v>
      </c>
      <c r="R25" s="4">
        <f t="shared" si="6"/>
        <v>1.575E-2</v>
      </c>
      <c r="S25" s="4"/>
      <c r="T25" s="4">
        <f t="shared" si="7"/>
        <v>1.575E-2</v>
      </c>
      <c r="U25" s="31"/>
    </row>
    <row r="26" spans="1:21" x14ac:dyDescent="0.15">
      <c r="A26" s="31">
        <v>18</v>
      </c>
      <c r="B26" s="27" t="s">
        <v>383</v>
      </c>
      <c r="C26" s="1" t="s">
        <v>401</v>
      </c>
      <c r="D26" s="1">
        <v>1</v>
      </c>
      <c r="E26" s="1">
        <v>8.8700000000000001E-2</v>
      </c>
      <c r="F26" s="1">
        <v>497.32</v>
      </c>
      <c r="G26" s="36">
        <f t="shared" si="2"/>
        <v>115.5</v>
      </c>
      <c r="H26" s="4"/>
      <c r="I26" s="4">
        <v>115.5</v>
      </c>
      <c r="J26" s="4"/>
      <c r="K26" s="4">
        <f t="shared" si="4"/>
        <v>1.155E-2</v>
      </c>
      <c r="L26" s="38">
        <f t="shared" si="3"/>
        <v>0</v>
      </c>
      <c r="M26" s="4"/>
      <c r="N26" s="4"/>
      <c r="O26" s="4"/>
      <c r="P26" s="4"/>
      <c r="Q26" s="4">
        <f t="shared" si="5"/>
        <v>497.32</v>
      </c>
      <c r="R26" s="4">
        <f t="shared" si="6"/>
        <v>1.155E-2</v>
      </c>
      <c r="S26" s="4"/>
      <c r="T26" s="4">
        <f t="shared" si="7"/>
        <v>1.155E-2</v>
      </c>
      <c r="U26" s="31"/>
    </row>
    <row r="27" spans="1:21" x14ac:dyDescent="0.15">
      <c r="A27" s="31">
        <v>19</v>
      </c>
      <c r="B27" s="27" t="s">
        <v>383</v>
      </c>
      <c r="C27" s="1" t="s">
        <v>402</v>
      </c>
      <c r="D27" s="1">
        <v>1</v>
      </c>
      <c r="E27" s="1">
        <v>0.33550000000000002</v>
      </c>
      <c r="F27" s="1">
        <v>1322.07</v>
      </c>
      <c r="G27" s="36">
        <f t="shared" si="2"/>
        <v>3485.5</v>
      </c>
      <c r="H27" s="4"/>
      <c r="I27" s="4">
        <v>3400.5</v>
      </c>
      <c r="J27" s="4">
        <v>85</v>
      </c>
      <c r="K27" s="4">
        <f t="shared" si="4"/>
        <v>0.34855000000000003</v>
      </c>
      <c r="L27" s="38">
        <f t="shared" si="3"/>
        <v>0</v>
      </c>
      <c r="M27" s="4"/>
      <c r="N27" s="4"/>
      <c r="O27" s="4"/>
      <c r="P27" s="4"/>
      <c r="Q27" s="4">
        <f t="shared" si="5"/>
        <v>1322.07</v>
      </c>
      <c r="R27" s="4">
        <f t="shared" si="6"/>
        <v>0.34855000000000003</v>
      </c>
      <c r="S27" s="4"/>
      <c r="T27" s="4">
        <f t="shared" si="7"/>
        <v>0.34855000000000003</v>
      </c>
      <c r="U27" s="31"/>
    </row>
    <row r="28" spans="1:21" x14ac:dyDescent="0.15">
      <c r="A28" s="31">
        <v>20</v>
      </c>
      <c r="B28" s="27" t="s">
        <v>383</v>
      </c>
      <c r="C28" s="1" t="s">
        <v>403</v>
      </c>
      <c r="D28" s="1">
        <v>1</v>
      </c>
      <c r="E28" s="1">
        <v>0.16200000000000001</v>
      </c>
      <c r="F28" s="1">
        <v>1594.15</v>
      </c>
      <c r="G28" s="36">
        <f t="shared" si="2"/>
        <v>0</v>
      </c>
      <c r="H28" s="4"/>
      <c r="I28" s="4"/>
      <c r="J28" s="4"/>
      <c r="K28" s="4">
        <f t="shared" si="4"/>
        <v>0</v>
      </c>
      <c r="L28" s="38">
        <f t="shared" si="3"/>
        <v>0</v>
      </c>
      <c r="M28" s="4"/>
      <c r="N28" s="4"/>
      <c r="O28" s="4"/>
      <c r="P28" s="4"/>
      <c r="Q28" s="4">
        <f t="shared" si="5"/>
        <v>1594.15</v>
      </c>
      <c r="R28" s="4">
        <f t="shared" si="6"/>
        <v>0</v>
      </c>
      <c r="S28" s="4"/>
      <c r="T28" s="4">
        <f t="shared" si="7"/>
        <v>0</v>
      </c>
      <c r="U28" s="31"/>
    </row>
    <row r="29" spans="1:21" x14ac:dyDescent="0.15">
      <c r="A29" s="31">
        <v>21</v>
      </c>
      <c r="B29" s="27" t="s">
        <v>404</v>
      </c>
      <c r="C29" s="1" t="s">
        <v>405</v>
      </c>
      <c r="D29" s="1">
        <v>9</v>
      </c>
      <c r="E29" s="1">
        <v>0.29110000000000003</v>
      </c>
      <c r="F29" s="1">
        <v>420.61</v>
      </c>
      <c r="G29" s="36">
        <f t="shared" si="2"/>
        <v>133.74</v>
      </c>
      <c r="H29" s="4">
        <v>133.74</v>
      </c>
      <c r="I29" s="4"/>
      <c r="J29" s="4"/>
      <c r="K29" s="4">
        <f t="shared" si="4"/>
        <v>1.3374E-2</v>
      </c>
      <c r="L29" s="38">
        <f t="shared" si="3"/>
        <v>0</v>
      </c>
      <c r="M29" s="4"/>
      <c r="N29" s="4"/>
      <c r="O29" s="4"/>
      <c r="P29" s="4"/>
      <c r="Q29" s="4">
        <f t="shared" si="5"/>
        <v>420.61</v>
      </c>
      <c r="R29" s="4">
        <f t="shared" si="6"/>
        <v>1.3374E-2</v>
      </c>
      <c r="S29" s="4"/>
      <c r="T29" s="4">
        <f t="shared" si="7"/>
        <v>1.3374E-2</v>
      </c>
      <c r="U29" s="31"/>
    </row>
    <row r="30" spans="1:21" x14ac:dyDescent="0.15">
      <c r="A30" s="31">
        <v>22</v>
      </c>
      <c r="B30" s="27" t="s">
        <v>404</v>
      </c>
      <c r="C30" s="1" t="s">
        <v>406</v>
      </c>
      <c r="D30" s="1">
        <v>6</v>
      </c>
      <c r="E30" s="1">
        <v>0.18190000000000001</v>
      </c>
      <c r="F30" s="1">
        <v>214.03</v>
      </c>
      <c r="G30" s="36">
        <f t="shared" si="2"/>
        <v>233.11</v>
      </c>
      <c r="H30" s="4">
        <v>233.11</v>
      </c>
      <c r="I30" s="4"/>
      <c r="J30" s="4"/>
      <c r="K30" s="4">
        <f t="shared" si="4"/>
        <v>2.3310999999999998E-2</v>
      </c>
      <c r="L30" s="38">
        <f t="shared" si="3"/>
        <v>0</v>
      </c>
      <c r="M30" s="4"/>
      <c r="N30" s="4"/>
      <c r="O30" s="4"/>
      <c r="P30" s="4"/>
      <c r="Q30" s="4">
        <f t="shared" si="5"/>
        <v>214.03</v>
      </c>
      <c r="R30" s="4">
        <f t="shared" si="6"/>
        <v>2.3310999999999998E-2</v>
      </c>
      <c r="S30" s="4"/>
      <c r="T30" s="4">
        <f t="shared" si="7"/>
        <v>2.3310999999999998E-2</v>
      </c>
      <c r="U30" s="31"/>
    </row>
    <row r="31" spans="1:21" x14ac:dyDescent="0.15">
      <c r="A31" s="31">
        <v>23</v>
      </c>
      <c r="B31" s="27" t="s">
        <v>404</v>
      </c>
      <c r="C31" s="1" t="s">
        <v>407</v>
      </c>
      <c r="D31" s="1">
        <v>8</v>
      </c>
      <c r="E31" s="1">
        <v>0.22550000000000001</v>
      </c>
      <c r="F31" s="1">
        <v>183.04</v>
      </c>
      <c r="G31" s="36">
        <f t="shared" si="2"/>
        <v>298.75</v>
      </c>
      <c r="H31" s="4">
        <v>298.75</v>
      </c>
      <c r="I31" s="4"/>
      <c r="J31" s="4"/>
      <c r="K31" s="4">
        <f t="shared" si="4"/>
        <v>2.9874999999999999E-2</v>
      </c>
      <c r="L31" s="38">
        <f t="shared" si="3"/>
        <v>0</v>
      </c>
      <c r="M31" s="4"/>
      <c r="N31" s="4"/>
      <c r="O31" s="4"/>
      <c r="P31" s="4"/>
      <c r="Q31" s="4">
        <f t="shared" si="5"/>
        <v>183.04</v>
      </c>
      <c r="R31" s="4">
        <f t="shared" si="6"/>
        <v>2.9874999999999999E-2</v>
      </c>
      <c r="S31" s="4"/>
      <c r="T31" s="4">
        <f t="shared" si="7"/>
        <v>2.9874999999999999E-2</v>
      </c>
      <c r="U31" s="31"/>
    </row>
    <row r="32" spans="1:21" x14ac:dyDescent="0.15">
      <c r="A32" s="31">
        <v>24</v>
      </c>
      <c r="B32" s="27" t="s">
        <v>404</v>
      </c>
      <c r="C32" s="1" t="s">
        <v>408</v>
      </c>
      <c r="D32" s="1">
        <v>20</v>
      </c>
      <c r="E32" s="1">
        <v>0.61680000000000001</v>
      </c>
      <c r="F32" s="1">
        <v>238.27</v>
      </c>
      <c r="G32" s="36">
        <f t="shared" si="2"/>
        <v>540.95000000000005</v>
      </c>
      <c r="H32" s="4">
        <v>540.95000000000005</v>
      </c>
      <c r="I32" s="4"/>
      <c r="J32" s="4"/>
      <c r="K32" s="4">
        <f t="shared" si="4"/>
        <v>5.4094999999999997E-2</v>
      </c>
      <c r="L32" s="38">
        <f t="shared" si="3"/>
        <v>0</v>
      </c>
      <c r="M32" s="4"/>
      <c r="N32" s="4"/>
      <c r="O32" s="4"/>
      <c r="P32" s="4"/>
      <c r="Q32" s="4">
        <f t="shared" si="5"/>
        <v>238.27</v>
      </c>
      <c r="R32" s="4">
        <f t="shared" si="6"/>
        <v>5.4094999999999997E-2</v>
      </c>
      <c r="S32" s="4"/>
      <c r="T32" s="4">
        <f t="shared" si="7"/>
        <v>5.4094999999999997E-2</v>
      </c>
      <c r="U32" s="31"/>
    </row>
    <row r="33" spans="1:21" x14ac:dyDescent="0.15">
      <c r="A33" s="31">
        <v>25</v>
      </c>
      <c r="B33" s="27" t="s">
        <v>404</v>
      </c>
      <c r="C33" s="1" t="s">
        <v>409</v>
      </c>
      <c r="D33" s="1">
        <v>10</v>
      </c>
      <c r="E33" s="1">
        <v>0.34860000000000002</v>
      </c>
      <c r="F33" s="1">
        <v>43.75</v>
      </c>
      <c r="G33" s="36">
        <f t="shared" si="2"/>
        <v>1127.05</v>
      </c>
      <c r="H33" s="4">
        <v>1127.05</v>
      </c>
      <c r="I33" s="4"/>
      <c r="J33" s="4"/>
      <c r="K33" s="4">
        <f t="shared" si="4"/>
        <v>0.338115</v>
      </c>
      <c r="L33" s="38">
        <f t="shared" si="3"/>
        <v>0</v>
      </c>
      <c r="M33" s="4"/>
      <c r="N33" s="4"/>
      <c r="O33" s="4"/>
      <c r="P33" s="4"/>
      <c r="Q33" s="4">
        <f t="shared" si="5"/>
        <v>43.75</v>
      </c>
      <c r="R33" s="4">
        <f t="shared" si="6"/>
        <v>0.338115</v>
      </c>
      <c r="S33" s="4">
        <f>+G33*0.0003</f>
        <v>0.338115</v>
      </c>
      <c r="T33" s="4"/>
      <c r="U33" s="31"/>
    </row>
    <row r="34" spans="1:21" x14ac:dyDescent="0.15">
      <c r="A34" s="31">
        <v>26</v>
      </c>
      <c r="B34" s="27" t="s">
        <v>404</v>
      </c>
      <c r="C34" s="1" t="s">
        <v>410</v>
      </c>
      <c r="D34" s="1">
        <v>9</v>
      </c>
      <c r="E34" s="1">
        <v>0.3145</v>
      </c>
      <c r="F34" s="1">
        <v>470.58</v>
      </c>
      <c r="G34" s="36">
        <f t="shared" si="2"/>
        <v>554</v>
      </c>
      <c r="H34" s="4">
        <v>554</v>
      </c>
      <c r="I34" s="4"/>
      <c r="J34" s="4"/>
      <c r="K34" s="4">
        <f t="shared" si="4"/>
        <v>5.5399999999999998E-2</v>
      </c>
      <c r="L34" s="38">
        <f t="shared" si="3"/>
        <v>0</v>
      </c>
      <c r="M34" s="4"/>
      <c r="N34" s="4"/>
      <c r="O34" s="4"/>
      <c r="P34" s="4"/>
      <c r="Q34" s="4">
        <f t="shared" si="5"/>
        <v>470.58</v>
      </c>
      <c r="R34" s="4">
        <f t="shared" si="6"/>
        <v>5.5399999999999998E-2</v>
      </c>
      <c r="S34" s="4"/>
      <c r="T34" s="4">
        <f t="shared" si="7"/>
        <v>5.5399999999999998E-2</v>
      </c>
      <c r="U34" s="31"/>
    </row>
    <row r="35" spans="1:21" x14ac:dyDescent="0.15">
      <c r="A35" s="31">
        <v>27</v>
      </c>
      <c r="B35" s="27" t="s">
        <v>404</v>
      </c>
      <c r="C35" s="1" t="s">
        <v>411</v>
      </c>
      <c r="D35" s="1">
        <v>1</v>
      </c>
      <c r="E35" s="1">
        <v>0.1341</v>
      </c>
      <c r="F35" s="1">
        <v>583.47</v>
      </c>
      <c r="G35" s="36">
        <f t="shared" si="2"/>
        <v>466.81</v>
      </c>
      <c r="H35" s="4">
        <v>466.81</v>
      </c>
      <c r="I35" s="4"/>
      <c r="J35" s="4"/>
      <c r="K35" s="4">
        <f t="shared" si="4"/>
        <v>4.6681E-2</v>
      </c>
      <c r="L35" s="38">
        <f t="shared" si="3"/>
        <v>0</v>
      </c>
      <c r="M35" s="4"/>
      <c r="N35" s="4"/>
      <c r="O35" s="4"/>
      <c r="P35" s="4"/>
      <c r="Q35" s="4">
        <f t="shared" si="5"/>
        <v>583.47</v>
      </c>
      <c r="R35" s="4">
        <f t="shared" si="6"/>
        <v>4.6681E-2</v>
      </c>
      <c r="S35" s="4"/>
      <c r="T35" s="4">
        <f t="shared" si="7"/>
        <v>4.6681E-2</v>
      </c>
      <c r="U35" s="31"/>
    </row>
    <row r="36" spans="1:21" x14ac:dyDescent="0.15">
      <c r="A36" s="31">
        <v>28</v>
      </c>
      <c r="B36" s="27" t="s">
        <v>404</v>
      </c>
      <c r="C36" s="1" t="s">
        <v>412</v>
      </c>
      <c r="D36" s="1">
        <v>8</v>
      </c>
      <c r="E36" s="1">
        <v>0.16209999999999999</v>
      </c>
      <c r="F36" s="1">
        <v>124</v>
      </c>
      <c r="G36" s="36">
        <f t="shared" si="2"/>
        <v>0</v>
      </c>
      <c r="H36" s="4"/>
      <c r="I36" s="4"/>
      <c r="J36" s="4"/>
      <c r="K36" s="4">
        <f t="shared" si="4"/>
        <v>0</v>
      </c>
      <c r="L36" s="38">
        <f t="shared" si="3"/>
        <v>0</v>
      </c>
      <c r="M36" s="4"/>
      <c r="N36" s="4"/>
      <c r="O36" s="4"/>
      <c r="P36" s="4"/>
      <c r="Q36" s="4">
        <f t="shared" si="5"/>
        <v>124</v>
      </c>
      <c r="R36" s="4">
        <f t="shared" si="6"/>
        <v>0</v>
      </c>
      <c r="S36" s="4"/>
      <c r="T36" s="4">
        <f t="shared" si="7"/>
        <v>0</v>
      </c>
      <c r="U36" s="31"/>
    </row>
    <row r="37" spans="1:21" x14ac:dyDescent="0.15">
      <c r="A37" s="31">
        <v>29</v>
      </c>
      <c r="B37" s="27" t="s">
        <v>404</v>
      </c>
      <c r="C37" s="1" t="s">
        <v>413</v>
      </c>
      <c r="D37" s="1">
        <v>12</v>
      </c>
      <c r="E37" s="1">
        <v>0.37919999999999998</v>
      </c>
      <c r="F37" s="1">
        <v>141.94999999999999</v>
      </c>
      <c r="G37" s="36">
        <f t="shared" si="2"/>
        <v>1088.92</v>
      </c>
      <c r="H37" s="4">
        <v>1088.92</v>
      </c>
      <c r="I37" s="4"/>
      <c r="J37" s="4"/>
      <c r="K37" s="4">
        <f t="shared" si="4"/>
        <v>0.108892</v>
      </c>
      <c r="L37" s="38">
        <f t="shared" si="3"/>
        <v>0</v>
      </c>
      <c r="M37" s="4"/>
      <c r="N37" s="4"/>
      <c r="O37" s="4"/>
      <c r="P37" s="4"/>
      <c r="Q37" s="4">
        <f t="shared" si="5"/>
        <v>141.94999999999999</v>
      </c>
      <c r="R37" s="4">
        <f t="shared" si="6"/>
        <v>0.108892</v>
      </c>
      <c r="S37" s="4"/>
      <c r="T37" s="4">
        <f t="shared" si="7"/>
        <v>0.108892</v>
      </c>
      <c r="U37" s="31"/>
    </row>
    <row r="38" spans="1:21" x14ac:dyDescent="0.15">
      <c r="A38" s="31">
        <v>30</v>
      </c>
      <c r="B38" s="27" t="s">
        <v>404</v>
      </c>
      <c r="C38" s="1" t="s">
        <v>414</v>
      </c>
      <c r="D38" s="1">
        <v>12</v>
      </c>
      <c r="E38" s="1">
        <v>0.52549999999999997</v>
      </c>
      <c r="F38" s="1">
        <v>217.62</v>
      </c>
      <c r="G38" s="36">
        <f t="shared" si="2"/>
        <v>1552.31</v>
      </c>
      <c r="H38" s="4">
        <v>1552.31</v>
      </c>
      <c r="I38" s="4"/>
      <c r="J38" s="4"/>
      <c r="K38" s="4">
        <f t="shared" si="4"/>
        <v>0.15523100000000001</v>
      </c>
      <c r="L38" s="38">
        <f t="shared" si="3"/>
        <v>0</v>
      </c>
      <c r="M38" s="4"/>
      <c r="N38" s="4"/>
      <c r="O38" s="4"/>
      <c r="P38" s="4"/>
      <c r="Q38" s="4">
        <f t="shared" si="5"/>
        <v>217.62</v>
      </c>
      <c r="R38" s="4">
        <f t="shared" si="6"/>
        <v>0.15523100000000001</v>
      </c>
      <c r="S38" s="4"/>
      <c r="T38" s="4">
        <f t="shared" si="7"/>
        <v>0.15523100000000001</v>
      </c>
      <c r="U38" s="31"/>
    </row>
    <row r="39" spans="1:21" x14ac:dyDescent="0.15">
      <c r="A39" s="31">
        <v>31</v>
      </c>
      <c r="B39" s="27" t="s">
        <v>404</v>
      </c>
      <c r="C39" s="1" t="s">
        <v>415</v>
      </c>
      <c r="D39" s="1">
        <v>9</v>
      </c>
      <c r="E39" s="1">
        <v>0.372</v>
      </c>
      <c r="F39" s="1">
        <v>131</v>
      </c>
      <c r="G39" s="36">
        <f t="shared" si="2"/>
        <v>0</v>
      </c>
      <c r="H39" s="4"/>
      <c r="I39" s="4"/>
      <c r="J39" s="4"/>
      <c r="K39" s="4">
        <f t="shared" si="4"/>
        <v>0</v>
      </c>
      <c r="L39" s="38">
        <f t="shared" si="3"/>
        <v>0</v>
      </c>
      <c r="M39" s="4"/>
      <c r="N39" s="4"/>
      <c r="O39" s="4"/>
      <c r="P39" s="4"/>
      <c r="Q39" s="4">
        <f t="shared" si="5"/>
        <v>131</v>
      </c>
      <c r="R39" s="4">
        <f t="shared" si="6"/>
        <v>0</v>
      </c>
      <c r="S39" s="4"/>
      <c r="T39" s="4">
        <f t="shared" si="7"/>
        <v>0</v>
      </c>
      <c r="U39" s="31"/>
    </row>
    <row r="40" spans="1:21" x14ac:dyDescent="0.15">
      <c r="A40" s="31">
        <v>32</v>
      </c>
      <c r="B40" s="27" t="s">
        <v>404</v>
      </c>
      <c r="C40" s="1" t="s">
        <v>416</v>
      </c>
      <c r="D40" s="1">
        <v>7</v>
      </c>
      <c r="E40" s="1">
        <v>0.2112</v>
      </c>
      <c r="F40" s="1">
        <v>127.4</v>
      </c>
      <c r="G40" s="36">
        <f t="shared" si="2"/>
        <v>44</v>
      </c>
      <c r="H40" s="4">
        <v>44</v>
      </c>
      <c r="I40" s="4"/>
      <c r="J40" s="4"/>
      <c r="K40" s="4">
        <f t="shared" si="4"/>
        <v>4.4000000000000003E-3</v>
      </c>
      <c r="L40" s="38">
        <f t="shared" si="3"/>
        <v>0</v>
      </c>
      <c r="M40" s="4"/>
      <c r="N40" s="4"/>
      <c r="O40" s="4"/>
      <c r="P40" s="4"/>
      <c r="Q40" s="4">
        <f t="shared" si="5"/>
        <v>127.4</v>
      </c>
      <c r="R40" s="4">
        <f t="shared" si="6"/>
        <v>4.4000000000000003E-3</v>
      </c>
      <c r="S40" s="4"/>
      <c r="T40" s="4">
        <f t="shared" si="7"/>
        <v>4.4000000000000003E-3</v>
      </c>
      <c r="U40" s="31"/>
    </row>
    <row r="41" spans="1:21" x14ac:dyDescent="0.15">
      <c r="A41" s="31">
        <v>33</v>
      </c>
      <c r="B41" s="27" t="s">
        <v>404</v>
      </c>
      <c r="C41" s="1" t="s">
        <v>417</v>
      </c>
      <c r="D41" s="1">
        <v>8</v>
      </c>
      <c r="E41" s="1">
        <v>0.31669999999999998</v>
      </c>
      <c r="F41" s="1">
        <v>150</v>
      </c>
      <c r="G41" s="36">
        <f t="shared" si="2"/>
        <v>0</v>
      </c>
      <c r="H41" s="4"/>
      <c r="I41" s="4"/>
      <c r="J41" s="4"/>
      <c r="K41" s="4">
        <f t="shared" si="4"/>
        <v>0</v>
      </c>
      <c r="L41" s="38">
        <f t="shared" si="3"/>
        <v>0</v>
      </c>
      <c r="M41" s="4"/>
      <c r="N41" s="4"/>
      <c r="O41" s="4"/>
      <c r="P41" s="4"/>
      <c r="Q41" s="4">
        <f t="shared" si="5"/>
        <v>150</v>
      </c>
      <c r="R41" s="4">
        <f t="shared" si="6"/>
        <v>0</v>
      </c>
      <c r="S41" s="4"/>
      <c r="T41" s="4">
        <f t="shared" si="7"/>
        <v>0</v>
      </c>
      <c r="U41" s="31"/>
    </row>
    <row r="42" spans="1:21" x14ac:dyDescent="0.15">
      <c r="A42" s="31">
        <v>34</v>
      </c>
      <c r="B42" s="27" t="s">
        <v>418</v>
      </c>
      <c r="C42" s="1" t="s">
        <v>419</v>
      </c>
      <c r="D42" s="1">
        <v>3</v>
      </c>
      <c r="E42" s="1">
        <v>7.3400000000000007E-2</v>
      </c>
      <c r="F42" s="1">
        <v>35.299999999999997</v>
      </c>
      <c r="G42" s="36">
        <f t="shared" si="2"/>
        <v>853.5</v>
      </c>
      <c r="H42" s="4"/>
      <c r="I42" s="4">
        <v>853.5</v>
      </c>
      <c r="J42" s="4"/>
      <c r="K42" s="4">
        <f t="shared" si="4"/>
        <v>0.25605</v>
      </c>
      <c r="L42" s="38">
        <f t="shared" si="3"/>
        <v>0</v>
      </c>
      <c r="M42" s="4"/>
      <c r="N42" s="4"/>
      <c r="O42" s="4"/>
      <c r="P42" s="4"/>
      <c r="Q42" s="4">
        <f t="shared" si="5"/>
        <v>35.299999999999997</v>
      </c>
      <c r="R42" s="4">
        <f t="shared" si="6"/>
        <v>0.25605</v>
      </c>
      <c r="S42" s="4">
        <f t="shared" ref="S42:S62" si="8">+G42*0.0003</f>
        <v>0.25605</v>
      </c>
      <c r="T42" s="4"/>
      <c r="U42" s="31"/>
    </row>
    <row r="43" spans="1:21" x14ac:dyDescent="0.15">
      <c r="A43" s="31">
        <v>35</v>
      </c>
      <c r="B43" s="27" t="s">
        <v>418</v>
      </c>
      <c r="C43" s="1" t="s">
        <v>420</v>
      </c>
      <c r="D43" s="1">
        <v>5</v>
      </c>
      <c r="E43" s="1">
        <v>0.1726</v>
      </c>
      <c r="F43" s="1">
        <v>34.64</v>
      </c>
      <c r="G43" s="36">
        <f t="shared" si="2"/>
        <v>370.5</v>
      </c>
      <c r="H43" s="4"/>
      <c r="I43" s="4">
        <v>370.5</v>
      </c>
      <c r="J43" s="4"/>
      <c r="K43" s="4">
        <f t="shared" si="4"/>
        <v>0.11115</v>
      </c>
      <c r="L43" s="38">
        <f t="shared" si="3"/>
        <v>0</v>
      </c>
      <c r="M43" s="4"/>
      <c r="N43" s="4"/>
      <c r="O43" s="4"/>
      <c r="P43" s="4"/>
      <c r="Q43" s="4">
        <f t="shared" si="5"/>
        <v>34.64</v>
      </c>
      <c r="R43" s="4">
        <f t="shared" si="6"/>
        <v>0.11115</v>
      </c>
      <c r="S43" s="4">
        <f t="shared" si="8"/>
        <v>0.11115</v>
      </c>
      <c r="T43" s="4"/>
      <c r="U43" s="31"/>
    </row>
    <row r="44" spans="1:21" x14ac:dyDescent="0.15">
      <c r="A44" s="31">
        <v>36</v>
      </c>
      <c r="B44" s="27" t="s">
        <v>418</v>
      </c>
      <c r="C44" s="1" t="s">
        <v>421</v>
      </c>
      <c r="D44" s="1">
        <v>8</v>
      </c>
      <c r="E44" s="1">
        <v>0.1072</v>
      </c>
      <c r="F44" s="1">
        <v>48.6</v>
      </c>
      <c r="G44" s="36">
        <f t="shared" si="2"/>
        <v>664.07</v>
      </c>
      <c r="H44" s="4">
        <v>205.07</v>
      </c>
      <c r="I44" s="4">
        <v>459</v>
      </c>
      <c r="J44" s="4"/>
      <c r="K44" s="4">
        <f t="shared" si="4"/>
        <v>0.19922100000000001</v>
      </c>
      <c r="L44" s="38">
        <f t="shared" si="3"/>
        <v>0</v>
      </c>
      <c r="M44" s="4"/>
      <c r="N44" s="4"/>
      <c r="O44" s="4"/>
      <c r="P44" s="4"/>
      <c r="Q44" s="4">
        <f t="shared" si="5"/>
        <v>48.6</v>
      </c>
      <c r="R44" s="4">
        <f t="shared" si="6"/>
        <v>0.19922100000000001</v>
      </c>
      <c r="S44" s="4">
        <f t="shared" si="8"/>
        <v>0.19922100000000001</v>
      </c>
      <c r="T44" s="4"/>
      <c r="U44" s="31"/>
    </row>
    <row r="45" spans="1:21" x14ac:dyDescent="0.15">
      <c r="A45" s="31">
        <v>37</v>
      </c>
      <c r="B45" s="27" t="s">
        <v>418</v>
      </c>
      <c r="C45" s="1" t="s">
        <v>422</v>
      </c>
      <c r="D45" s="1">
        <v>10</v>
      </c>
      <c r="E45" s="1">
        <v>0.26619999999999999</v>
      </c>
      <c r="F45" s="1">
        <v>46.1</v>
      </c>
      <c r="G45" s="36">
        <f t="shared" si="2"/>
        <v>2498.3000000000002</v>
      </c>
      <c r="H45" s="4"/>
      <c r="I45" s="4">
        <v>2209.5</v>
      </c>
      <c r="J45" s="4">
        <v>288.8</v>
      </c>
      <c r="K45" s="4">
        <f t="shared" si="4"/>
        <v>0.74948999999999999</v>
      </c>
      <c r="L45" s="38">
        <f t="shared" si="3"/>
        <v>0</v>
      </c>
      <c r="M45" s="4"/>
      <c r="N45" s="4"/>
      <c r="O45" s="4"/>
      <c r="P45" s="4"/>
      <c r="Q45" s="4">
        <f t="shared" si="5"/>
        <v>46.1</v>
      </c>
      <c r="R45" s="4">
        <f t="shared" si="6"/>
        <v>0.74948999999999999</v>
      </c>
      <c r="S45" s="4">
        <f t="shared" si="8"/>
        <v>0.74948999999999999</v>
      </c>
      <c r="T45" s="4"/>
      <c r="U45" s="31"/>
    </row>
    <row r="46" spans="1:21" x14ac:dyDescent="0.15">
      <c r="A46" s="31">
        <v>38</v>
      </c>
      <c r="B46" s="27" t="s">
        <v>418</v>
      </c>
      <c r="C46" s="1" t="s">
        <v>423</v>
      </c>
      <c r="D46" s="1">
        <v>1</v>
      </c>
      <c r="E46" s="1">
        <v>7.9600000000000004E-2</v>
      </c>
      <c r="F46" s="1">
        <v>97.4</v>
      </c>
      <c r="G46" s="36">
        <f t="shared" si="2"/>
        <v>103.5</v>
      </c>
      <c r="H46" s="4"/>
      <c r="I46" s="4">
        <v>103.5</v>
      </c>
      <c r="J46" s="4"/>
      <c r="K46" s="4">
        <f t="shared" si="4"/>
        <v>1.035E-2</v>
      </c>
      <c r="L46" s="38">
        <f t="shared" si="3"/>
        <v>0</v>
      </c>
      <c r="M46" s="4"/>
      <c r="N46" s="4"/>
      <c r="O46" s="4"/>
      <c r="P46" s="4"/>
      <c r="Q46" s="4">
        <f t="shared" si="5"/>
        <v>97.4</v>
      </c>
      <c r="R46" s="4">
        <f t="shared" si="6"/>
        <v>1.035E-2</v>
      </c>
      <c r="S46" s="4"/>
      <c r="T46" s="4">
        <f t="shared" si="7"/>
        <v>1.035E-2</v>
      </c>
      <c r="U46" s="31"/>
    </row>
    <row r="47" spans="1:21" x14ac:dyDescent="0.15">
      <c r="A47" s="31">
        <v>39</v>
      </c>
      <c r="B47" s="27" t="s">
        <v>418</v>
      </c>
      <c r="C47" s="1" t="s">
        <v>424</v>
      </c>
      <c r="D47" s="1">
        <v>19</v>
      </c>
      <c r="E47" s="1">
        <v>0.376</v>
      </c>
      <c r="F47" s="1">
        <v>224.7</v>
      </c>
      <c r="G47" s="36">
        <f t="shared" si="2"/>
        <v>3883.5</v>
      </c>
      <c r="H47" s="4"/>
      <c r="I47" s="4">
        <v>3883.5</v>
      </c>
      <c r="J47" s="4"/>
      <c r="K47" s="4">
        <f t="shared" si="4"/>
        <v>0.38834999999999997</v>
      </c>
      <c r="L47" s="38">
        <f t="shared" si="3"/>
        <v>0</v>
      </c>
      <c r="M47" s="4"/>
      <c r="N47" s="4"/>
      <c r="O47" s="4"/>
      <c r="P47" s="4"/>
      <c r="Q47" s="4">
        <f t="shared" si="5"/>
        <v>224.7</v>
      </c>
      <c r="R47" s="4">
        <f t="shared" si="6"/>
        <v>0.38834999999999997</v>
      </c>
      <c r="S47" s="4"/>
      <c r="T47" s="4">
        <f t="shared" si="7"/>
        <v>0.38834999999999997</v>
      </c>
      <c r="U47" s="31"/>
    </row>
    <row r="48" spans="1:21" x14ac:dyDescent="0.15">
      <c r="A48" s="31">
        <v>40</v>
      </c>
      <c r="B48" s="27" t="s">
        <v>418</v>
      </c>
      <c r="C48" s="1" t="s">
        <v>425</v>
      </c>
      <c r="D48" s="1">
        <v>15</v>
      </c>
      <c r="E48" s="1">
        <v>0.34699999999999998</v>
      </c>
      <c r="F48" s="1">
        <v>105.2</v>
      </c>
      <c r="G48" s="36">
        <f t="shared" si="2"/>
        <v>513</v>
      </c>
      <c r="H48" s="4"/>
      <c r="I48" s="4">
        <v>513</v>
      </c>
      <c r="J48" s="4"/>
      <c r="K48" s="4">
        <f t="shared" si="4"/>
        <v>5.1299999999999998E-2</v>
      </c>
      <c r="L48" s="38">
        <f t="shared" si="3"/>
        <v>0</v>
      </c>
      <c r="M48" s="4"/>
      <c r="N48" s="4"/>
      <c r="O48" s="4"/>
      <c r="P48" s="4"/>
      <c r="Q48" s="4">
        <f t="shared" si="5"/>
        <v>105.2</v>
      </c>
      <c r="R48" s="4">
        <f t="shared" si="6"/>
        <v>5.1299999999999998E-2</v>
      </c>
      <c r="S48" s="4"/>
      <c r="T48" s="4">
        <f t="shared" si="7"/>
        <v>5.1299999999999998E-2</v>
      </c>
      <c r="U48" s="31"/>
    </row>
    <row r="49" spans="1:21" x14ac:dyDescent="0.15">
      <c r="A49" s="31">
        <v>41</v>
      </c>
      <c r="B49" s="27" t="s">
        <v>418</v>
      </c>
      <c r="C49" s="1" t="s">
        <v>426</v>
      </c>
      <c r="D49" s="1">
        <v>13</v>
      </c>
      <c r="E49" s="1">
        <v>0.44640000000000002</v>
      </c>
      <c r="F49" s="1">
        <v>117.1</v>
      </c>
      <c r="G49" s="36">
        <f t="shared" si="2"/>
        <v>4063.5</v>
      </c>
      <c r="H49" s="4"/>
      <c r="I49" s="4">
        <v>3508.5</v>
      </c>
      <c r="J49" s="4">
        <v>555</v>
      </c>
      <c r="K49" s="4">
        <f t="shared" si="4"/>
        <v>0.40634999999999999</v>
      </c>
      <c r="L49" s="38">
        <f t="shared" si="3"/>
        <v>0</v>
      </c>
      <c r="M49" s="4"/>
      <c r="N49" s="4"/>
      <c r="O49" s="4"/>
      <c r="P49" s="4"/>
      <c r="Q49" s="4">
        <f t="shared" si="5"/>
        <v>117.1</v>
      </c>
      <c r="R49" s="4">
        <f t="shared" si="6"/>
        <v>0.40634999999999999</v>
      </c>
      <c r="S49" s="4"/>
      <c r="T49" s="4">
        <f t="shared" si="7"/>
        <v>0.40634999999999999</v>
      </c>
      <c r="U49" s="31"/>
    </row>
    <row r="50" spans="1:21" x14ac:dyDescent="0.15">
      <c r="A50" s="31">
        <v>42</v>
      </c>
      <c r="B50" s="27" t="s">
        <v>418</v>
      </c>
      <c r="C50" s="1" t="s">
        <v>427</v>
      </c>
      <c r="D50" s="1">
        <v>19</v>
      </c>
      <c r="E50" s="1">
        <v>0.58130000000000004</v>
      </c>
      <c r="F50" s="1">
        <v>137.47999999999999</v>
      </c>
      <c r="G50" s="36">
        <f t="shared" si="2"/>
        <v>69</v>
      </c>
      <c r="H50" s="4"/>
      <c r="I50" s="4">
        <v>69</v>
      </c>
      <c r="J50" s="4"/>
      <c r="K50" s="4">
        <f t="shared" si="4"/>
        <v>6.8999999999999999E-3</v>
      </c>
      <c r="L50" s="38">
        <f t="shared" si="3"/>
        <v>0</v>
      </c>
      <c r="M50" s="4"/>
      <c r="N50" s="4"/>
      <c r="O50" s="4"/>
      <c r="P50" s="4"/>
      <c r="Q50" s="4">
        <f t="shared" si="5"/>
        <v>137.47999999999999</v>
      </c>
      <c r="R50" s="4">
        <f t="shared" si="6"/>
        <v>6.8999999999999999E-3</v>
      </c>
      <c r="S50" s="4"/>
      <c r="T50" s="4">
        <f t="shared" si="7"/>
        <v>6.8999999999999999E-3</v>
      </c>
      <c r="U50" s="31"/>
    </row>
    <row r="51" spans="1:21" x14ac:dyDescent="0.15">
      <c r="A51" s="31">
        <v>43</v>
      </c>
      <c r="B51" s="27" t="s">
        <v>418</v>
      </c>
      <c r="C51" s="1" t="s">
        <v>428</v>
      </c>
      <c r="D51" s="1">
        <v>1</v>
      </c>
      <c r="E51" s="1">
        <v>8.7800000000000003E-2</v>
      </c>
      <c r="F51" s="1">
        <v>68.87</v>
      </c>
      <c r="G51" s="36">
        <f t="shared" si="2"/>
        <v>0</v>
      </c>
      <c r="H51" s="4"/>
      <c r="I51" s="4"/>
      <c r="J51" s="4"/>
      <c r="K51" s="4">
        <f t="shared" si="4"/>
        <v>0</v>
      </c>
      <c r="L51" s="38">
        <f t="shared" si="3"/>
        <v>0</v>
      </c>
      <c r="M51" s="4"/>
      <c r="N51" s="4"/>
      <c r="O51" s="4"/>
      <c r="P51" s="4"/>
      <c r="Q51" s="4">
        <f t="shared" si="5"/>
        <v>68.87</v>
      </c>
      <c r="R51" s="4">
        <f t="shared" si="6"/>
        <v>0</v>
      </c>
      <c r="S51" s="4"/>
      <c r="T51" s="4">
        <f t="shared" si="7"/>
        <v>0</v>
      </c>
      <c r="U51" s="31"/>
    </row>
    <row r="52" spans="1:21" x14ac:dyDescent="0.15">
      <c r="A52" s="31">
        <v>44</v>
      </c>
      <c r="B52" s="27" t="s">
        <v>418</v>
      </c>
      <c r="C52" s="1" t="s">
        <v>429</v>
      </c>
      <c r="D52" s="1">
        <v>9</v>
      </c>
      <c r="E52" s="1">
        <v>0.35809999999999997</v>
      </c>
      <c r="F52" s="1">
        <v>152.80000000000001</v>
      </c>
      <c r="G52" s="36">
        <f t="shared" si="2"/>
        <v>0</v>
      </c>
      <c r="H52" s="4"/>
      <c r="I52" s="4"/>
      <c r="J52" s="4"/>
      <c r="K52" s="4">
        <f t="shared" si="4"/>
        <v>0</v>
      </c>
      <c r="L52" s="38">
        <f t="shared" si="3"/>
        <v>0</v>
      </c>
      <c r="M52" s="4"/>
      <c r="N52" s="4"/>
      <c r="O52" s="4"/>
      <c r="P52" s="4"/>
      <c r="Q52" s="4">
        <f t="shared" si="5"/>
        <v>152.80000000000001</v>
      </c>
      <c r="R52" s="4">
        <f t="shared" si="6"/>
        <v>0</v>
      </c>
      <c r="S52" s="4"/>
      <c r="T52" s="4">
        <f t="shared" si="7"/>
        <v>0</v>
      </c>
      <c r="U52" s="31"/>
    </row>
    <row r="53" spans="1:21" x14ac:dyDescent="0.15">
      <c r="A53" s="31">
        <v>45</v>
      </c>
      <c r="B53" s="27" t="s">
        <v>418</v>
      </c>
      <c r="C53" s="1" t="s">
        <v>430</v>
      </c>
      <c r="D53" s="1">
        <v>20</v>
      </c>
      <c r="E53" s="1">
        <v>0.46</v>
      </c>
      <c r="F53" s="1">
        <v>497.31</v>
      </c>
      <c r="G53" s="36">
        <f t="shared" si="2"/>
        <v>0</v>
      </c>
      <c r="H53" s="4"/>
      <c r="I53" s="4"/>
      <c r="J53" s="4"/>
      <c r="K53" s="4">
        <f t="shared" si="4"/>
        <v>0</v>
      </c>
      <c r="L53" s="38">
        <f t="shared" si="3"/>
        <v>0</v>
      </c>
      <c r="M53" s="4"/>
      <c r="N53" s="4"/>
      <c r="O53" s="4"/>
      <c r="P53" s="4"/>
      <c r="Q53" s="4">
        <f t="shared" si="5"/>
        <v>497.31</v>
      </c>
      <c r="R53" s="4">
        <f t="shared" si="6"/>
        <v>0</v>
      </c>
      <c r="S53" s="4"/>
      <c r="T53" s="4">
        <f t="shared" si="7"/>
        <v>0</v>
      </c>
      <c r="U53" s="31"/>
    </row>
    <row r="54" spans="1:21" x14ac:dyDescent="0.15">
      <c r="A54" s="31">
        <v>46</v>
      </c>
      <c r="B54" s="27" t="s">
        <v>418</v>
      </c>
      <c r="C54" s="1" t="s">
        <v>431</v>
      </c>
      <c r="D54" s="1">
        <v>1</v>
      </c>
      <c r="E54" s="1">
        <v>7.0999999999999994E-2</v>
      </c>
      <c r="F54" s="1">
        <v>167.7</v>
      </c>
      <c r="G54" s="36">
        <f t="shared" si="2"/>
        <v>0</v>
      </c>
      <c r="H54" s="4"/>
      <c r="I54" s="4"/>
      <c r="J54" s="4"/>
      <c r="K54" s="4">
        <f t="shared" si="4"/>
        <v>0</v>
      </c>
      <c r="L54" s="38">
        <f t="shared" si="3"/>
        <v>0</v>
      </c>
      <c r="M54" s="4"/>
      <c r="N54" s="4"/>
      <c r="O54" s="4"/>
      <c r="P54" s="4"/>
      <c r="Q54" s="4">
        <f t="shared" si="5"/>
        <v>167.7</v>
      </c>
      <c r="R54" s="4">
        <f t="shared" si="6"/>
        <v>0</v>
      </c>
      <c r="S54" s="4"/>
      <c r="T54" s="4">
        <f t="shared" si="7"/>
        <v>0</v>
      </c>
      <c r="U54" s="31"/>
    </row>
    <row r="55" spans="1:21" x14ac:dyDescent="0.15">
      <c r="A55" s="31">
        <v>47</v>
      </c>
      <c r="B55" s="27" t="s">
        <v>418</v>
      </c>
      <c r="C55" s="1" t="s">
        <v>432</v>
      </c>
      <c r="D55" s="1">
        <v>1</v>
      </c>
      <c r="E55" s="1">
        <v>0.17</v>
      </c>
      <c r="F55" s="1">
        <v>1003.68</v>
      </c>
      <c r="G55" s="36">
        <f t="shared" si="2"/>
        <v>0</v>
      </c>
      <c r="H55" s="4"/>
      <c r="I55" s="4"/>
      <c r="J55" s="4"/>
      <c r="K55" s="4">
        <f t="shared" si="4"/>
        <v>0</v>
      </c>
      <c r="L55" s="38">
        <f t="shared" si="3"/>
        <v>0</v>
      </c>
      <c r="M55" s="4"/>
      <c r="N55" s="4"/>
      <c r="O55" s="4"/>
      <c r="P55" s="4"/>
      <c r="Q55" s="4">
        <f t="shared" si="5"/>
        <v>1003.68</v>
      </c>
      <c r="R55" s="4">
        <f t="shared" si="6"/>
        <v>0</v>
      </c>
      <c r="S55" s="4"/>
      <c r="T55" s="4">
        <f t="shared" si="7"/>
        <v>0</v>
      </c>
      <c r="U55" s="31"/>
    </row>
    <row r="56" spans="1:21" x14ac:dyDescent="0.15">
      <c r="A56" s="31">
        <v>48</v>
      </c>
      <c r="B56" s="27" t="s">
        <v>418</v>
      </c>
      <c r="C56" s="1" t="s">
        <v>433</v>
      </c>
      <c r="D56" s="1">
        <v>38</v>
      </c>
      <c r="E56" s="1">
        <v>0.66379999999999995</v>
      </c>
      <c r="F56" s="1">
        <v>224.4</v>
      </c>
      <c r="G56" s="36">
        <f t="shared" si="2"/>
        <v>896.4</v>
      </c>
      <c r="H56" s="4"/>
      <c r="I56" s="4">
        <v>896.4</v>
      </c>
      <c r="J56" s="4"/>
      <c r="K56" s="4">
        <f t="shared" si="4"/>
        <v>8.9639999999999997E-2</v>
      </c>
      <c r="L56" s="38">
        <f t="shared" si="3"/>
        <v>0</v>
      </c>
      <c r="M56" s="4"/>
      <c r="N56" s="4"/>
      <c r="O56" s="4"/>
      <c r="P56" s="4"/>
      <c r="Q56" s="4">
        <f t="shared" si="5"/>
        <v>224.4</v>
      </c>
      <c r="R56" s="4">
        <f t="shared" si="6"/>
        <v>8.9639999999999997E-2</v>
      </c>
      <c r="S56" s="4"/>
      <c r="T56" s="4">
        <f t="shared" si="7"/>
        <v>8.9639999999999997E-2</v>
      </c>
      <c r="U56" s="31"/>
    </row>
    <row r="57" spans="1:21" x14ac:dyDescent="0.15">
      <c r="A57" s="31">
        <v>49</v>
      </c>
      <c r="B57" s="27" t="s">
        <v>418</v>
      </c>
      <c r="C57" s="1" t="s">
        <v>434</v>
      </c>
      <c r="D57" s="1">
        <v>5</v>
      </c>
      <c r="E57" s="1">
        <v>8.5999999999999993E-2</v>
      </c>
      <c r="F57" s="1">
        <v>62.7</v>
      </c>
      <c r="G57" s="36">
        <f t="shared" si="2"/>
        <v>2662.36</v>
      </c>
      <c r="H57" s="4">
        <v>732.16</v>
      </c>
      <c r="I57" s="4">
        <v>1864.5</v>
      </c>
      <c r="J57" s="4">
        <v>65.7</v>
      </c>
      <c r="K57" s="4">
        <f t="shared" si="4"/>
        <v>0.26623599999999997</v>
      </c>
      <c r="L57" s="38">
        <f t="shared" si="3"/>
        <v>0</v>
      </c>
      <c r="M57" s="4"/>
      <c r="N57" s="4"/>
      <c r="O57" s="4"/>
      <c r="P57" s="4"/>
      <c r="Q57" s="4">
        <f t="shared" si="5"/>
        <v>62.7</v>
      </c>
      <c r="R57" s="4">
        <f t="shared" si="6"/>
        <v>0.26623599999999997</v>
      </c>
      <c r="S57" s="4"/>
      <c r="T57" s="4">
        <f t="shared" si="7"/>
        <v>0.26623599999999997</v>
      </c>
      <c r="U57" s="31"/>
    </row>
    <row r="58" spans="1:21" x14ac:dyDescent="0.15">
      <c r="A58" s="31">
        <v>50</v>
      </c>
      <c r="B58" s="27" t="s">
        <v>418</v>
      </c>
      <c r="C58" s="1" t="s">
        <v>435</v>
      </c>
      <c r="D58" s="1">
        <v>21</v>
      </c>
      <c r="E58" s="1">
        <v>0.44569999999999999</v>
      </c>
      <c r="F58" s="1">
        <v>276</v>
      </c>
      <c r="G58" s="36">
        <f t="shared" si="2"/>
        <v>1886.74</v>
      </c>
      <c r="H58" s="4">
        <v>205.24</v>
      </c>
      <c r="I58" s="4">
        <v>1383</v>
      </c>
      <c r="J58" s="4">
        <v>298.5</v>
      </c>
      <c r="K58" s="4">
        <f t="shared" si="4"/>
        <v>0.18867400000000001</v>
      </c>
      <c r="L58" s="38">
        <f t="shared" si="3"/>
        <v>0</v>
      </c>
      <c r="M58" s="4"/>
      <c r="N58" s="4"/>
      <c r="O58" s="4"/>
      <c r="P58" s="4"/>
      <c r="Q58" s="4">
        <f t="shared" si="5"/>
        <v>276</v>
      </c>
      <c r="R58" s="4">
        <f t="shared" si="6"/>
        <v>0.18867400000000001</v>
      </c>
      <c r="S58" s="4"/>
      <c r="T58" s="4">
        <f t="shared" si="7"/>
        <v>0.18867400000000001</v>
      </c>
      <c r="U58" s="31"/>
    </row>
    <row r="59" spans="1:21" x14ac:dyDescent="0.15">
      <c r="A59" s="31">
        <v>51</v>
      </c>
      <c r="B59" s="27" t="s">
        <v>418</v>
      </c>
      <c r="C59" s="1" t="s">
        <v>436</v>
      </c>
      <c r="D59" s="1">
        <v>1</v>
      </c>
      <c r="E59" s="1">
        <v>7.9799999999999996E-2</v>
      </c>
      <c r="F59" s="1">
        <v>122.8</v>
      </c>
      <c r="G59" s="36">
        <f t="shared" si="2"/>
        <v>757.8</v>
      </c>
      <c r="H59" s="4"/>
      <c r="I59" s="4"/>
      <c r="J59" s="4">
        <v>757.8</v>
      </c>
      <c r="K59" s="4">
        <f t="shared" si="4"/>
        <v>7.578E-2</v>
      </c>
      <c r="L59" s="38">
        <f t="shared" si="3"/>
        <v>0</v>
      </c>
      <c r="M59" s="4"/>
      <c r="N59" s="4"/>
      <c r="O59" s="4"/>
      <c r="P59" s="4"/>
      <c r="Q59" s="4">
        <f t="shared" si="5"/>
        <v>122.8</v>
      </c>
      <c r="R59" s="4">
        <f t="shared" si="6"/>
        <v>7.578E-2</v>
      </c>
      <c r="S59" s="4"/>
      <c r="T59" s="4">
        <f t="shared" si="7"/>
        <v>7.578E-2</v>
      </c>
      <c r="U59" s="31"/>
    </row>
    <row r="60" spans="1:21" x14ac:dyDescent="0.15">
      <c r="A60" s="31">
        <v>52</v>
      </c>
      <c r="B60" s="27" t="s">
        <v>418</v>
      </c>
      <c r="C60" s="1" t="s">
        <v>437</v>
      </c>
      <c r="D60" s="1">
        <v>1</v>
      </c>
      <c r="E60" s="1">
        <v>4.36E-2</v>
      </c>
      <c r="F60" s="1">
        <v>103.5</v>
      </c>
      <c r="G60" s="36">
        <f t="shared" si="2"/>
        <v>0</v>
      </c>
      <c r="H60" s="4"/>
      <c r="I60" s="4"/>
      <c r="J60" s="4"/>
      <c r="K60" s="4">
        <f t="shared" si="4"/>
        <v>0</v>
      </c>
      <c r="L60" s="38">
        <f t="shared" si="3"/>
        <v>0</v>
      </c>
      <c r="M60" s="4"/>
      <c r="N60" s="4"/>
      <c r="O60" s="4"/>
      <c r="P60" s="4"/>
      <c r="Q60" s="4">
        <f t="shared" si="5"/>
        <v>103.5</v>
      </c>
      <c r="R60" s="4">
        <f t="shared" si="6"/>
        <v>0</v>
      </c>
      <c r="S60" s="4"/>
      <c r="T60" s="4">
        <f t="shared" si="7"/>
        <v>0</v>
      </c>
      <c r="U60" s="31"/>
    </row>
    <row r="61" spans="1:21" x14ac:dyDescent="0.15">
      <c r="A61" s="31">
        <v>53</v>
      </c>
      <c r="B61" s="27" t="s">
        <v>418</v>
      </c>
      <c r="C61" s="1" t="s">
        <v>438</v>
      </c>
      <c r="D61" s="1">
        <v>17</v>
      </c>
      <c r="E61" s="1">
        <v>0.246</v>
      </c>
      <c r="F61" s="1">
        <v>231.6</v>
      </c>
      <c r="G61" s="36">
        <f t="shared" si="2"/>
        <v>147</v>
      </c>
      <c r="H61" s="4"/>
      <c r="I61" s="4"/>
      <c r="J61" s="4">
        <v>147</v>
      </c>
      <c r="K61" s="4">
        <f t="shared" si="4"/>
        <v>1.47E-2</v>
      </c>
      <c r="L61" s="38">
        <f t="shared" si="3"/>
        <v>0</v>
      </c>
      <c r="M61" s="4"/>
      <c r="N61" s="4"/>
      <c r="O61" s="4"/>
      <c r="P61" s="4"/>
      <c r="Q61" s="4">
        <f t="shared" si="5"/>
        <v>231.6</v>
      </c>
      <c r="R61" s="4">
        <f t="shared" si="6"/>
        <v>1.47E-2</v>
      </c>
      <c r="S61" s="4"/>
      <c r="T61" s="4">
        <f t="shared" si="7"/>
        <v>1.47E-2</v>
      </c>
      <c r="U61" s="31"/>
    </row>
    <row r="62" spans="1:21" x14ac:dyDescent="0.15">
      <c r="A62" s="31">
        <v>54</v>
      </c>
      <c r="B62" s="27" t="s">
        <v>418</v>
      </c>
      <c r="C62" s="1" t="s">
        <v>439</v>
      </c>
      <c r="D62" s="1">
        <v>6</v>
      </c>
      <c r="E62" s="1">
        <v>0.18129999999999999</v>
      </c>
      <c r="F62" s="1">
        <v>42.1</v>
      </c>
      <c r="G62" s="36">
        <f t="shared" si="2"/>
        <v>1490.5</v>
      </c>
      <c r="H62" s="4"/>
      <c r="I62" s="4">
        <v>1480.5</v>
      </c>
      <c r="J62" s="4">
        <v>10</v>
      </c>
      <c r="K62" s="4">
        <f t="shared" si="4"/>
        <v>0.44714999999999999</v>
      </c>
      <c r="L62" s="38">
        <f t="shared" si="3"/>
        <v>0</v>
      </c>
      <c r="M62" s="4"/>
      <c r="N62" s="4"/>
      <c r="O62" s="4"/>
      <c r="P62" s="4"/>
      <c r="Q62" s="4">
        <f t="shared" si="5"/>
        <v>42.1</v>
      </c>
      <c r="R62" s="4">
        <f t="shared" si="6"/>
        <v>0.44714999999999999</v>
      </c>
      <c r="S62" s="4">
        <f t="shared" si="8"/>
        <v>0.44714999999999999</v>
      </c>
      <c r="T62" s="4"/>
      <c r="U62" s="31"/>
    </row>
    <row r="63" spans="1:21" x14ac:dyDescent="0.15">
      <c r="A63" s="31">
        <v>55</v>
      </c>
      <c r="B63" s="27" t="s">
        <v>418</v>
      </c>
      <c r="C63" s="1" t="s">
        <v>440</v>
      </c>
      <c r="D63" s="1">
        <v>22</v>
      </c>
      <c r="E63" s="1">
        <v>0.4798</v>
      </c>
      <c r="F63" s="1">
        <v>227.1</v>
      </c>
      <c r="G63" s="36">
        <f t="shared" si="2"/>
        <v>864</v>
      </c>
      <c r="H63" s="4"/>
      <c r="I63" s="4">
        <v>864</v>
      </c>
      <c r="J63" s="4"/>
      <c r="K63" s="4">
        <f t="shared" si="4"/>
        <v>8.6400000000000005E-2</v>
      </c>
      <c r="L63" s="38">
        <f t="shared" si="3"/>
        <v>0</v>
      </c>
      <c r="M63" s="4"/>
      <c r="N63" s="4"/>
      <c r="O63" s="4"/>
      <c r="P63" s="4"/>
      <c r="Q63" s="4">
        <f t="shared" si="5"/>
        <v>227.1</v>
      </c>
      <c r="R63" s="4">
        <f t="shared" si="6"/>
        <v>8.6400000000000005E-2</v>
      </c>
      <c r="S63" s="4"/>
      <c r="T63" s="4">
        <f t="shared" si="7"/>
        <v>8.6400000000000005E-2</v>
      </c>
      <c r="U63" s="31"/>
    </row>
    <row r="64" spans="1:21" x14ac:dyDescent="0.15">
      <c r="A64" s="31">
        <v>56</v>
      </c>
      <c r="B64" s="27" t="s">
        <v>418</v>
      </c>
      <c r="C64" s="1" t="s">
        <v>441</v>
      </c>
      <c r="D64" s="1">
        <v>12</v>
      </c>
      <c r="E64" s="1">
        <v>0.32340000000000002</v>
      </c>
      <c r="F64" s="1">
        <v>80.099999999999994</v>
      </c>
      <c r="G64" s="36">
        <f t="shared" si="2"/>
        <v>225</v>
      </c>
      <c r="H64" s="4"/>
      <c r="I64" s="4">
        <v>225</v>
      </c>
      <c r="J64" s="4"/>
      <c r="K64" s="4">
        <f t="shared" si="4"/>
        <v>2.2499999999999999E-2</v>
      </c>
      <c r="L64" s="38">
        <f t="shared" si="3"/>
        <v>0</v>
      </c>
      <c r="M64" s="4"/>
      <c r="N64" s="4"/>
      <c r="O64" s="4"/>
      <c r="P64" s="4"/>
      <c r="Q64" s="4">
        <f t="shared" si="5"/>
        <v>80.099999999999994</v>
      </c>
      <c r="R64" s="4">
        <f t="shared" si="6"/>
        <v>2.2499999999999999E-2</v>
      </c>
      <c r="S64" s="4"/>
      <c r="T64" s="4">
        <f t="shared" si="7"/>
        <v>2.2499999999999999E-2</v>
      </c>
      <c r="U64" s="31"/>
    </row>
    <row r="65" spans="1:21" x14ac:dyDescent="0.15">
      <c r="A65" s="31" t="s">
        <v>442</v>
      </c>
      <c r="B65" s="27" t="s">
        <v>374</v>
      </c>
      <c r="C65" s="35">
        <f>+A101</f>
        <v>36</v>
      </c>
      <c r="D65" s="28">
        <f>SUM(D66:D101)</f>
        <v>36</v>
      </c>
      <c r="E65" s="28">
        <f>SUM(E66:E101)</f>
        <v>8.6450999999999993</v>
      </c>
      <c r="F65" s="28"/>
      <c r="G65" s="2">
        <f>H65+I65+J65</f>
        <v>14427.38</v>
      </c>
      <c r="H65" s="2">
        <f t="shared" ref="H65:T65" si="9">SUM(H66:H101)</f>
        <v>10124.379999999999</v>
      </c>
      <c r="I65" s="2">
        <f t="shared" si="9"/>
        <v>4303</v>
      </c>
      <c r="J65" s="2">
        <f t="shared" si="9"/>
        <v>0</v>
      </c>
      <c r="K65" s="2">
        <f t="shared" ref="K65:K73" si="10">+L65+P65+R65</f>
        <v>1.4427380000000001</v>
      </c>
      <c r="L65" s="2">
        <f t="shared" si="9"/>
        <v>0</v>
      </c>
      <c r="M65" s="2">
        <f t="shared" si="9"/>
        <v>0</v>
      </c>
      <c r="N65" s="2">
        <f t="shared" si="9"/>
        <v>0</v>
      </c>
      <c r="O65" s="2">
        <f t="shared" si="9"/>
        <v>0</v>
      </c>
      <c r="P65" s="2">
        <f t="shared" si="9"/>
        <v>0</v>
      </c>
      <c r="Q65" s="2"/>
      <c r="R65" s="2">
        <f t="shared" si="9"/>
        <v>1.4427380000000001</v>
      </c>
      <c r="S65" s="2">
        <f t="shared" si="9"/>
        <v>0</v>
      </c>
      <c r="T65" s="2">
        <f t="shared" si="9"/>
        <v>1.4427380000000001</v>
      </c>
      <c r="U65" s="31"/>
    </row>
    <row r="66" spans="1:21" x14ac:dyDescent="0.15">
      <c r="A66" s="31">
        <v>1</v>
      </c>
      <c r="B66" s="16" t="s">
        <v>443</v>
      </c>
      <c r="C66" s="39" t="s">
        <v>444</v>
      </c>
      <c r="D66" s="1">
        <v>1</v>
      </c>
      <c r="E66" s="1">
        <v>0.2157</v>
      </c>
      <c r="F66" s="1">
        <v>92.96</v>
      </c>
      <c r="G66" s="2">
        <f t="shared" ref="G66:G101" si="11">H66+I66+J66</f>
        <v>300.89</v>
      </c>
      <c r="H66" s="4">
        <v>300.89</v>
      </c>
      <c r="I66" s="2">
        <v>0</v>
      </c>
      <c r="J66" s="2">
        <v>0</v>
      </c>
      <c r="K66" s="2">
        <f t="shared" si="10"/>
        <v>3.0089000000000001E-2</v>
      </c>
      <c r="L66" s="38">
        <f t="shared" ref="L66:L101" si="12">+M66+N66+O66</f>
        <v>0</v>
      </c>
      <c r="M66" s="4"/>
      <c r="N66" s="4"/>
      <c r="O66" s="4"/>
      <c r="P66" s="4"/>
      <c r="Q66" s="4">
        <f t="shared" ref="Q66:Q101" si="13">+L66+P66+F66</f>
        <v>92.96</v>
      </c>
      <c r="R66" s="4">
        <f t="shared" ref="R66:R101" si="14">+S66+T66</f>
        <v>3.0089000000000001E-2</v>
      </c>
      <c r="S66" s="4"/>
      <c r="T66" s="4">
        <f t="shared" ref="T66:T101" si="15">0.0001*G66</f>
        <v>3.0089000000000001E-2</v>
      </c>
      <c r="U66" s="31"/>
    </row>
    <row r="67" spans="1:21" x14ac:dyDescent="0.15">
      <c r="A67" s="31">
        <v>2</v>
      </c>
      <c r="B67" s="16" t="s">
        <v>443</v>
      </c>
      <c r="C67" s="39" t="s">
        <v>445</v>
      </c>
      <c r="D67" s="1">
        <v>1</v>
      </c>
      <c r="E67" s="1">
        <v>0.2487</v>
      </c>
      <c r="F67" s="1">
        <v>120.04</v>
      </c>
      <c r="G67" s="2">
        <f t="shared" si="11"/>
        <v>1155.3399999999999</v>
      </c>
      <c r="H67" s="3">
        <v>1155.3399999999999</v>
      </c>
      <c r="I67" s="2">
        <v>0</v>
      </c>
      <c r="J67" s="2">
        <v>0</v>
      </c>
      <c r="K67" s="2">
        <f t="shared" si="10"/>
        <v>0.115534</v>
      </c>
      <c r="L67" s="38">
        <f t="shared" si="12"/>
        <v>0</v>
      </c>
      <c r="M67" s="4"/>
      <c r="N67" s="4"/>
      <c r="O67" s="4"/>
      <c r="P67" s="4"/>
      <c r="Q67" s="4">
        <f t="shared" si="13"/>
        <v>120.04</v>
      </c>
      <c r="R67" s="4">
        <f t="shared" si="14"/>
        <v>0.115534</v>
      </c>
      <c r="S67" s="4"/>
      <c r="T67" s="4">
        <f t="shared" si="15"/>
        <v>0.115534</v>
      </c>
      <c r="U67" s="31"/>
    </row>
    <row r="68" spans="1:21" x14ac:dyDescent="0.15">
      <c r="A68" s="31">
        <v>3</v>
      </c>
      <c r="B68" s="16" t="s">
        <v>443</v>
      </c>
      <c r="C68" s="39" t="s">
        <v>446</v>
      </c>
      <c r="D68" s="1">
        <v>1</v>
      </c>
      <c r="E68" s="1">
        <v>0.21540000000000001</v>
      </c>
      <c r="F68" s="1">
        <v>164.64</v>
      </c>
      <c r="G68" s="2">
        <f t="shared" si="11"/>
        <v>950.8</v>
      </c>
      <c r="H68" s="3">
        <v>950.8</v>
      </c>
      <c r="I68" s="2">
        <v>0</v>
      </c>
      <c r="J68" s="2">
        <v>0</v>
      </c>
      <c r="K68" s="2">
        <f t="shared" si="10"/>
        <v>9.5079999999999998E-2</v>
      </c>
      <c r="L68" s="38">
        <f t="shared" si="12"/>
        <v>0</v>
      </c>
      <c r="M68" s="4"/>
      <c r="N68" s="4"/>
      <c r="O68" s="4"/>
      <c r="P68" s="4"/>
      <c r="Q68" s="4">
        <f t="shared" si="13"/>
        <v>164.64</v>
      </c>
      <c r="R68" s="4">
        <f t="shared" si="14"/>
        <v>9.5079999999999998E-2</v>
      </c>
      <c r="S68" s="4"/>
      <c r="T68" s="4">
        <f t="shared" si="15"/>
        <v>9.5079999999999998E-2</v>
      </c>
      <c r="U68" s="31"/>
    </row>
    <row r="69" spans="1:21" x14ac:dyDescent="0.15">
      <c r="A69" s="31">
        <v>4</v>
      </c>
      <c r="B69" s="16" t="s">
        <v>443</v>
      </c>
      <c r="C69" s="39" t="s">
        <v>447</v>
      </c>
      <c r="D69" s="1">
        <v>1</v>
      </c>
      <c r="E69" s="1">
        <v>0.20499999999999999</v>
      </c>
      <c r="F69" s="1">
        <v>75.37</v>
      </c>
      <c r="G69" s="2">
        <f t="shared" si="11"/>
        <v>1032.95</v>
      </c>
      <c r="H69" s="3">
        <v>1032.95</v>
      </c>
      <c r="I69" s="2">
        <v>0</v>
      </c>
      <c r="J69" s="2">
        <v>0</v>
      </c>
      <c r="K69" s="2">
        <f t="shared" si="10"/>
        <v>0.103295</v>
      </c>
      <c r="L69" s="38">
        <f t="shared" si="12"/>
        <v>0</v>
      </c>
      <c r="M69" s="4"/>
      <c r="N69" s="4"/>
      <c r="O69" s="4"/>
      <c r="P69" s="4"/>
      <c r="Q69" s="4">
        <f t="shared" si="13"/>
        <v>75.37</v>
      </c>
      <c r="R69" s="4">
        <f t="shared" si="14"/>
        <v>0.103295</v>
      </c>
      <c r="S69" s="4"/>
      <c r="T69" s="4">
        <f t="shared" si="15"/>
        <v>0.103295</v>
      </c>
      <c r="U69" s="31"/>
    </row>
    <row r="70" spans="1:21" x14ac:dyDescent="0.15">
      <c r="A70" s="31">
        <v>5</v>
      </c>
      <c r="B70" s="16" t="s">
        <v>443</v>
      </c>
      <c r="C70" s="39" t="s">
        <v>62</v>
      </c>
      <c r="D70" s="1">
        <v>1</v>
      </c>
      <c r="E70" s="1">
        <v>0.2626</v>
      </c>
      <c r="F70" s="1">
        <v>115.36</v>
      </c>
      <c r="G70" s="2">
        <f t="shared" si="11"/>
        <v>0</v>
      </c>
      <c r="H70" s="4">
        <v>0</v>
      </c>
      <c r="I70" s="2">
        <v>0</v>
      </c>
      <c r="J70" s="2">
        <v>0</v>
      </c>
      <c r="K70" s="2">
        <f t="shared" si="10"/>
        <v>0</v>
      </c>
      <c r="L70" s="38">
        <f t="shared" si="12"/>
        <v>0</v>
      </c>
      <c r="M70" s="4"/>
      <c r="N70" s="4"/>
      <c r="O70" s="4"/>
      <c r="P70" s="4"/>
      <c r="Q70" s="4">
        <f t="shared" si="13"/>
        <v>115.36</v>
      </c>
      <c r="R70" s="4">
        <f t="shared" si="14"/>
        <v>0</v>
      </c>
      <c r="S70" s="4"/>
      <c r="T70" s="4">
        <f t="shared" si="15"/>
        <v>0</v>
      </c>
      <c r="U70" s="31"/>
    </row>
    <row r="71" spans="1:21" x14ac:dyDescent="0.15">
      <c r="A71" s="31">
        <v>6</v>
      </c>
      <c r="B71" s="16" t="s">
        <v>443</v>
      </c>
      <c r="C71" s="39" t="s">
        <v>448</v>
      </c>
      <c r="D71" s="1">
        <v>1</v>
      </c>
      <c r="E71" s="1">
        <v>0.25729999999999997</v>
      </c>
      <c r="F71" s="1">
        <v>84.08</v>
      </c>
      <c r="G71" s="2">
        <f t="shared" si="11"/>
        <v>617.04999999999995</v>
      </c>
      <c r="H71" s="4">
        <v>617.04999999999995</v>
      </c>
      <c r="I71" s="2">
        <v>0</v>
      </c>
      <c r="J71" s="2">
        <v>0</v>
      </c>
      <c r="K71" s="2">
        <f t="shared" si="10"/>
        <v>6.1705000000000003E-2</v>
      </c>
      <c r="L71" s="38">
        <f t="shared" si="12"/>
        <v>0</v>
      </c>
      <c r="M71" s="4"/>
      <c r="N71" s="4"/>
      <c r="O71" s="4"/>
      <c r="P71" s="4"/>
      <c r="Q71" s="4">
        <f t="shared" si="13"/>
        <v>84.08</v>
      </c>
      <c r="R71" s="4">
        <f t="shared" si="14"/>
        <v>6.1705000000000003E-2</v>
      </c>
      <c r="S71" s="4"/>
      <c r="T71" s="4">
        <f t="shared" si="15"/>
        <v>6.1705000000000003E-2</v>
      </c>
      <c r="U71" s="31"/>
    </row>
    <row r="72" spans="1:21" x14ac:dyDescent="0.15">
      <c r="A72" s="31">
        <v>7</v>
      </c>
      <c r="B72" s="16" t="s">
        <v>443</v>
      </c>
      <c r="C72" s="39" t="s">
        <v>449</v>
      </c>
      <c r="D72" s="1">
        <v>1</v>
      </c>
      <c r="E72" s="1">
        <v>0.20949999999999999</v>
      </c>
      <c r="F72" s="1">
        <v>50.16</v>
      </c>
      <c r="G72" s="2">
        <f t="shared" si="11"/>
        <v>826.06</v>
      </c>
      <c r="H72" s="4">
        <v>826.06</v>
      </c>
      <c r="I72" s="2">
        <v>0</v>
      </c>
      <c r="J72" s="2">
        <v>0</v>
      </c>
      <c r="K72" s="2">
        <f t="shared" si="10"/>
        <v>8.2605999999999999E-2</v>
      </c>
      <c r="L72" s="38">
        <f t="shared" si="12"/>
        <v>0</v>
      </c>
      <c r="M72" s="4"/>
      <c r="N72" s="4"/>
      <c r="O72" s="4"/>
      <c r="P72" s="4"/>
      <c r="Q72" s="4">
        <f t="shared" si="13"/>
        <v>50.16</v>
      </c>
      <c r="R72" s="4">
        <f t="shared" si="14"/>
        <v>8.2605999999999999E-2</v>
      </c>
      <c r="S72" s="4"/>
      <c r="T72" s="4">
        <f t="shared" si="15"/>
        <v>8.2605999999999999E-2</v>
      </c>
      <c r="U72" s="31"/>
    </row>
    <row r="73" spans="1:21" x14ac:dyDescent="0.15">
      <c r="A73" s="31">
        <v>8</v>
      </c>
      <c r="B73" s="16" t="s">
        <v>443</v>
      </c>
      <c r="C73" s="39" t="s">
        <v>450</v>
      </c>
      <c r="D73" s="1">
        <v>1</v>
      </c>
      <c r="E73" s="1">
        <v>0.10580000000000001</v>
      </c>
      <c r="F73" s="1">
        <v>68.61</v>
      </c>
      <c r="G73" s="2">
        <f t="shared" si="11"/>
        <v>1019.23</v>
      </c>
      <c r="H73" s="4">
        <v>1019.23</v>
      </c>
      <c r="I73" s="2">
        <v>0</v>
      </c>
      <c r="J73" s="2">
        <v>0</v>
      </c>
      <c r="K73" s="2">
        <f t="shared" si="10"/>
        <v>0.101923</v>
      </c>
      <c r="L73" s="38">
        <f t="shared" si="12"/>
        <v>0</v>
      </c>
      <c r="M73" s="4"/>
      <c r="N73" s="4"/>
      <c r="O73" s="4"/>
      <c r="P73" s="4"/>
      <c r="Q73" s="4">
        <f t="shared" si="13"/>
        <v>68.61</v>
      </c>
      <c r="R73" s="4">
        <f t="shared" si="14"/>
        <v>0.101923</v>
      </c>
      <c r="S73" s="4"/>
      <c r="T73" s="4">
        <f t="shared" si="15"/>
        <v>0.101923</v>
      </c>
      <c r="U73" s="31"/>
    </row>
    <row r="74" spans="1:21" x14ac:dyDescent="0.15">
      <c r="A74" s="31">
        <v>9</v>
      </c>
      <c r="B74" s="16" t="s">
        <v>443</v>
      </c>
      <c r="C74" s="39" t="s">
        <v>451</v>
      </c>
      <c r="D74" s="1">
        <v>1</v>
      </c>
      <c r="E74" s="1">
        <v>0.20680000000000001</v>
      </c>
      <c r="F74" s="1">
        <v>89.18</v>
      </c>
      <c r="G74" s="2">
        <f t="shared" si="11"/>
        <v>1522.59</v>
      </c>
      <c r="H74" s="4">
        <v>1522.59</v>
      </c>
      <c r="I74" s="2">
        <v>0</v>
      </c>
      <c r="J74" s="2">
        <v>0</v>
      </c>
      <c r="K74" s="2">
        <f t="shared" ref="K74:K101" si="16">+L74+P74+R74</f>
        <v>0.15225900000000001</v>
      </c>
      <c r="L74" s="38">
        <f t="shared" si="12"/>
        <v>0</v>
      </c>
      <c r="M74" s="4"/>
      <c r="N74" s="4"/>
      <c r="O74" s="4"/>
      <c r="P74" s="4"/>
      <c r="Q74" s="4">
        <f t="shared" si="13"/>
        <v>89.18</v>
      </c>
      <c r="R74" s="4">
        <f t="shared" si="14"/>
        <v>0.15225900000000001</v>
      </c>
      <c r="S74" s="4"/>
      <c r="T74" s="4">
        <f t="shared" si="15"/>
        <v>0.15225900000000001</v>
      </c>
      <c r="U74" s="31"/>
    </row>
    <row r="75" spans="1:21" x14ac:dyDescent="0.15">
      <c r="A75" s="31">
        <v>10</v>
      </c>
      <c r="B75" s="16" t="s">
        <v>443</v>
      </c>
      <c r="C75" s="39" t="s">
        <v>452</v>
      </c>
      <c r="D75" s="1">
        <v>1</v>
      </c>
      <c r="E75" s="1">
        <v>0.36720000000000003</v>
      </c>
      <c r="F75" s="1">
        <v>101.9</v>
      </c>
      <c r="G75" s="2">
        <f t="shared" si="11"/>
        <v>1439.83</v>
      </c>
      <c r="H75" s="4">
        <v>1439.83</v>
      </c>
      <c r="I75" s="2">
        <v>0</v>
      </c>
      <c r="J75" s="2">
        <v>0</v>
      </c>
      <c r="K75" s="2">
        <f t="shared" si="16"/>
        <v>0.143983</v>
      </c>
      <c r="L75" s="38">
        <f t="shared" si="12"/>
        <v>0</v>
      </c>
      <c r="M75" s="4"/>
      <c r="N75" s="4"/>
      <c r="O75" s="4"/>
      <c r="P75" s="4"/>
      <c r="Q75" s="4">
        <f t="shared" si="13"/>
        <v>101.9</v>
      </c>
      <c r="R75" s="4">
        <f t="shared" si="14"/>
        <v>0.143983</v>
      </c>
      <c r="S75" s="4"/>
      <c r="T75" s="4">
        <f t="shared" si="15"/>
        <v>0.143983</v>
      </c>
      <c r="U75" s="31"/>
    </row>
    <row r="76" spans="1:21" x14ac:dyDescent="0.15">
      <c r="A76" s="31">
        <v>11</v>
      </c>
      <c r="B76" s="16" t="s">
        <v>443</v>
      </c>
      <c r="C76" s="39" t="s">
        <v>453</v>
      </c>
      <c r="D76" s="1">
        <v>1</v>
      </c>
      <c r="E76" s="1">
        <v>0.23400000000000001</v>
      </c>
      <c r="F76" s="1">
        <v>73.069999999999993</v>
      </c>
      <c r="G76" s="2">
        <f t="shared" si="11"/>
        <v>1194.83</v>
      </c>
      <c r="H76" s="4">
        <v>1194.83</v>
      </c>
      <c r="I76" s="2">
        <v>0</v>
      </c>
      <c r="J76" s="2">
        <v>0</v>
      </c>
      <c r="K76" s="2">
        <f t="shared" si="16"/>
        <v>0.11948300000000001</v>
      </c>
      <c r="L76" s="38">
        <f t="shared" si="12"/>
        <v>0</v>
      </c>
      <c r="M76" s="4"/>
      <c r="N76" s="4"/>
      <c r="O76" s="4"/>
      <c r="P76" s="4"/>
      <c r="Q76" s="4">
        <f t="shared" si="13"/>
        <v>73.069999999999993</v>
      </c>
      <c r="R76" s="4">
        <f t="shared" si="14"/>
        <v>0.11948300000000001</v>
      </c>
      <c r="S76" s="4"/>
      <c r="T76" s="4">
        <f t="shared" si="15"/>
        <v>0.11948300000000001</v>
      </c>
      <c r="U76" s="31"/>
    </row>
    <row r="77" spans="1:21" x14ac:dyDescent="0.15">
      <c r="A77" s="31">
        <v>12</v>
      </c>
      <c r="B77" s="16" t="s">
        <v>443</v>
      </c>
      <c r="C77" s="39" t="s">
        <v>454</v>
      </c>
      <c r="D77" s="1">
        <v>1</v>
      </c>
      <c r="E77" s="1">
        <v>0.27929999999999999</v>
      </c>
      <c r="F77" s="1">
        <v>116.16</v>
      </c>
      <c r="G77" s="2">
        <f t="shared" si="11"/>
        <v>64.81</v>
      </c>
      <c r="H77" s="4">
        <v>64.81</v>
      </c>
      <c r="I77" s="2">
        <v>0</v>
      </c>
      <c r="J77" s="2">
        <v>0</v>
      </c>
      <c r="K77" s="2">
        <f t="shared" si="16"/>
        <v>6.4809999999999998E-3</v>
      </c>
      <c r="L77" s="38">
        <f t="shared" si="12"/>
        <v>0</v>
      </c>
      <c r="M77" s="4"/>
      <c r="N77" s="4"/>
      <c r="O77" s="4"/>
      <c r="P77" s="4"/>
      <c r="Q77" s="4">
        <f t="shared" si="13"/>
        <v>116.16</v>
      </c>
      <c r="R77" s="4">
        <f t="shared" si="14"/>
        <v>6.4809999999999998E-3</v>
      </c>
      <c r="S77" s="4"/>
      <c r="T77" s="4">
        <f t="shared" si="15"/>
        <v>6.4809999999999998E-3</v>
      </c>
      <c r="U77" s="31"/>
    </row>
    <row r="78" spans="1:21" x14ac:dyDescent="0.15">
      <c r="A78" s="31">
        <v>13</v>
      </c>
      <c r="B78" s="16" t="s">
        <v>443</v>
      </c>
      <c r="C78" s="39" t="s">
        <v>455</v>
      </c>
      <c r="D78" s="1">
        <v>1</v>
      </c>
      <c r="E78" s="1">
        <v>0.1802</v>
      </c>
      <c r="F78" s="1">
        <v>266.85000000000002</v>
      </c>
      <c r="G78" s="2">
        <f t="shared" si="11"/>
        <v>0</v>
      </c>
      <c r="H78" s="4">
        <v>0</v>
      </c>
      <c r="I78" s="2">
        <v>0</v>
      </c>
      <c r="J78" s="2">
        <v>0</v>
      </c>
      <c r="K78" s="2">
        <f t="shared" si="16"/>
        <v>0</v>
      </c>
      <c r="L78" s="38">
        <f t="shared" si="12"/>
        <v>0</v>
      </c>
      <c r="M78" s="4"/>
      <c r="N78" s="4"/>
      <c r="O78" s="4"/>
      <c r="P78" s="4"/>
      <c r="Q78" s="4">
        <f t="shared" si="13"/>
        <v>266.85000000000002</v>
      </c>
      <c r="R78" s="4">
        <f t="shared" si="14"/>
        <v>0</v>
      </c>
      <c r="S78" s="4"/>
      <c r="T78" s="4">
        <f t="shared" si="15"/>
        <v>0</v>
      </c>
      <c r="U78" s="31"/>
    </row>
    <row r="79" spans="1:21" x14ac:dyDescent="0.15">
      <c r="A79" s="31">
        <v>14</v>
      </c>
      <c r="B79" s="16" t="s">
        <v>443</v>
      </c>
      <c r="C79" s="39" t="s">
        <v>456</v>
      </c>
      <c r="D79" s="1">
        <v>1</v>
      </c>
      <c r="E79" s="1">
        <v>0.50570000000000004</v>
      </c>
      <c r="F79" s="1">
        <v>506.77</v>
      </c>
      <c r="G79" s="2">
        <f t="shared" si="11"/>
        <v>0</v>
      </c>
      <c r="H79" s="4">
        <v>0</v>
      </c>
      <c r="I79" s="2">
        <v>0</v>
      </c>
      <c r="J79" s="2">
        <v>0</v>
      </c>
      <c r="K79" s="2">
        <f t="shared" si="16"/>
        <v>0</v>
      </c>
      <c r="L79" s="38">
        <f t="shared" si="12"/>
        <v>0</v>
      </c>
      <c r="M79" s="4"/>
      <c r="N79" s="4"/>
      <c r="O79" s="4"/>
      <c r="P79" s="4"/>
      <c r="Q79" s="4">
        <f t="shared" si="13"/>
        <v>506.77</v>
      </c>
      <c r="R79" s="4">
        <f t="shared" si="14"/>
        <v>0</v>
      </c>
      <c r="S79" s="4"/>
      <c r="T79" s="4">
        <f t="shared" si="15"/>
        <v>0</v>
      </c>
      <c r="U79" s="31"/>
    </row>
    <row r="80" spans="1:21" x14ac:dyDescent="0.15">
      <c r="A80" s="31">
        <v>15</v>
      </c>
      <c r="B80" s="16" t="s">
        <v>443</v>
      </c>
      <c r="C80" s="39" t="s">
        <v>457</v>
      </c>
      <c r="D80" s="1">
        <v>1</v>
      </c>
      <c r="E80" s="1">
        <v>0.17199999999999999</v>
      </c>
      <c r="F80" s="1">
        <v>47.59</v>
      </c>
      <c r="G80" s="2">
        <f t="shared" si="11"/>
        <v>0</v>
      </c>
      <c r="H80" s="4">
        <v>0</v>
      </c>
      <c r="I80" s="2">
        <v>0</v>
      </c>
      <c r="J80" s="2">
        <v>0</v>
      </c>
      <c r="K80" s="2">
        <f t="shared" si="16"/>
        <v>0</v>
      </c>
      <c r="L80" s="38">
        <f t="shared" si="12"/>
        <v>0</v>
      </c>
      <c r="M80" s="4"/>
      <c r="N80" s="4"/>
      <c r="O80" s="4"/>
      <c r="P80" s="4"/>
      <c r="Q80" s="4">
        <f t="shared" si="13"/>
        <v>47.59</v>
      </c>
      <c r="R80" s="4">
        <f t="shared" si="14"/>
        <v>0</v>
      </c>
      <c r="S80" s="4">
        <f t="shared" ref="S80" si="17">+G80*0.0003</f>
        <v>0</v>
      </c>
      <c r="T80" s="4"/>
      <c r="U80" s="31"/>
    </row>
    <row r="81" spans="1:21" x14ac:dyDescent="0.15">
      <c r="A81" s="31">
        <v>16</v>
      </c>
      <c r="B81" s="16" t="s">
        <v>443</v>
      </c>
      <c r="C81" s="39" t="s">
        <v>458</v>
      </c>
      <c r="D81" s="1">
        <v>1</v>
      </c>
      <c r="E81" s="1">
        <v>0.15279999999999999</v>
      </c>
      <c r="F81" s="1">
        <v>286.58999999999997</v>
      </c>
      <c r="G81" s="2">
        <f t="shared" si="11"/>
        <v>0</v>
      </c>
      <c r="H81" s="4">
        <v>0</v>
      </c>
      <c r="I81" s="2">
        <v>0</v>
      </c>
      <c r="J81" s="2">
        <v>0</v>
      </c>
      <c r="K81" s="2">
        <f t="shared" si="16"/>
        <v>0</v>
      </c>
      <c r="L81" s="38">
        <f t="shared" si="12"/>
        <v>0</v>
      </c>
      <c r="M81" s="4"/>
      <c r="N81" s="4"/>
      <c r="O81" s="4"/>
      <c r="P81" s="4"/>
      <c r="Q81" s="4">
        <f t="shared" si="13"/>
        <v>286.58999999999997</v>
      </c>
      <c r="R81" s="4">
        <f t="shared" si="14"/>
        <v>0</v>
      </c>
      <c r="S81" s="4"/>
      <c r="T81" s="4">
        <f t="shared" si="15"/>
        <v>0</v>
      </c>
      <c r="U81" s="31"/>
    </row>
    <row r="82" spans="1:21" x14ac:dyDescent="0.15">
      <c r="A82" s="31">
        <v>17</v>
      </c>
      <c r="B82" s="16" t="s">
        <v>443</v>
      </c>
      <c r="C82" s="39" t="s">
        <v>459</v>
      </c>
      <c r="D82" s="1">
        <v>1</v>
      </c>
      <c r="E82" s="1">
        <v>0.156</v>
      </c>
      <c r="F82" s="1">
        <v>189.51</v>
      </c>
      <c r="G82" s="2">
        <f t="shared" si="11"/>
        <v>0</v>
      </c>
      <c r="H82" s="4">
        <v>0</v>
      </c>
      <c r="I82" s="2">
        <v>0</v>
      </c>
      <c r="J82" s="2">
        <v>0</v>
      </c>
      <c r="K82" s="2">
        <f t="shared" si="16"/>
        <v>0</v>
      </c>
      <c r="L82" s="38">
        <f t="shared" si="12"/>
        <v>0</v>
      </c>
      <c r="M82" s="4"/>
      <c r="N82" s="4"/>
      <c r="O82" s="4"/>
      <c r="P82" s="4"/>
      <c r="Q82" s="4">
        <f t="shared" si="13"/>
        <v>189.51</v>
      </c>
      <c r="R82" s="4">
        <f t="shared" si="14"/>
        <v>0</v>
      </c>
      <c r="S82" s="4"/>
      <c r="T82" s="4">
        <f t="shared" si="15"/>
        <v>0</v>
      </c>
      <c r="U82" s="31"/>
    </row>
    <row r="83" spans="1:21" x14ac:dyDescent="0.15">
      <c r="A83" s="31">
        <v>18</v>
      </c>
      <c r="B83" s="16" t="s">
        <v>443</v>
      </c>
      <c r="C83" s="39" t="s">
        <v>460</v>
      </c>
      <c r="D83" s="1">
        <v>1</v>
      </c>
      <c r="E83" s="1">
        <v>0.15179999999999999</v>
      </c>
      <c r="F83" s="1">
        <v>275.49</v>
      </c>
      <c r="G83" s="2">
        <f t="shared" si="11"/>
        <v>0</v>
      </c>
      <c r="H83" s="4">
        <v>0</v>
      </c>
      <c r="I83" s="2">
        <v>0</v>
      </c>
      <c r="J83" s="2">
        <v>0</v>
      </c>
      <c r="K83" s="2">
        <f t="shared" si="16"/>
        <v>0</v>
      </c>
      <c r="L83" s="38">
        <f t="shared" si="12"/>
        <v>0</v>
      </c>
      <c r="M83" s="4"/>
      <c r="N83" s="4"/>
      <c r="O83" s="4"/>
      <c r="P83" s="4"/>
      <c r="Q83" s="4">
        <f t="shared" si="13"/>
        <v>275.49</v>
      </c>
      <c r="R83" s="4">
        <f t="shared" si="14"/>
        <v>0</v>
      </c>
      <c r="S83" s="4"/>
      <c r="T83" s="4">
        <f t="shared" si="15"/>
        <v>0</v>
      </c>
      <c r="U83" s="31"/>
    </row>
    <row r="84" spans="1:21" x14ac:dyDescent="0.15">
      <c r="A84" s="31">
        <v>19</v>
      </c>
      <c r="B84" s="16" t="s">
        <v>443</v>
      </c>
      <c r="C84" s="39" t="s">
        <v>461</v>
      </c>
      <c r="D84" s="1">
        <v>1</v>
      </c>
      <c r="E84" s="1">
        <v>0.4178</v>
      </c>
      <c r="F84" s="1">
        <v>1918.78</v>
      </c>
      <c r="G84" s="2">
        <f t="shared" si="11"/>
        <v>0</v>
      </c>
      <c r="H84" s="4">
        <v>0</v>
      </c>
      <c r="I84" s="2">
        <v>0</v>
      </c>
      <c r="J84" s="2">
        <v>0</v>
      </c>
      <c r="K84" s="2">
        <f t="shared" si="16"/>
        <v>0</v>
      </c>
      <c r="L84" s="38">
        <f t="shared" si="12"/>
        <v>0</v>
      </c>
      <c r="M84" s="4"/>
      <c r="N84" s="4"/>
      <c r="O84" s="4"/>
      <c r="P84" s="4"/>
      <c r="Q84" s="4">
        <f t="shared" si="13"/>
        <v>1918.78</v>
      </c>
      <c r="R84" s="4">
        <f t="shared" si="14"/>
        <v>0</v>
      </c>
      <c r="S84" s="4"/>
      <c r="T84" s="4">
        <f t="shared" si="15"/>
        <v>0</v>
      </c>
      <c r="U84" s="31"/>
    </row>
    <row r="85" spans="1:21" x14ac:dyDescent="0.15">
      <c r="A85" s="31">
        <v>20</v>
      </c>
      <c r="B85" s="16" t="s">
        <v>443</v>
      </c>
      <c r="C85" s="39" t="s">
        <v>462</v>
      </c>
      <c r="D85" s="1">
        <v>1</v>
      </c>
      <c r="E85" s="1">
        <v>0.1081</v>
      </c>
      <c r="F85" s="1">
        <v>147.9</v>
      </c>
      <c r="G85" s="2">
        <f t="shared" si="11"/>
        <v>0</v>
      </c>
      <c r="H85" s="4">
        <v>0</v>
      </c>
      <c r="I85" s="2">
        <v>0</v>
      </c>
      <c r="J85" s="2">
        <v>0</v>
      </c>
      <c r="K85" s="2">
        <f t="shared" si="16"/>
        <v>0</v>
      </c>
      <c r="L85" s="38">
        <f t="shared" si="12"/>
        <v>0</v>
      </c>
      <c r="M85" s="4"/>
      <c r="N85" s="4"/>
      <c r="O85" s="4"/>
      <c r="P85" s="4"/>
      <c r="Q85" s="4">
        <f t="shared" si="13"/>
        <v>147.9</v>
      </c>
      <c r="R85" s="4">
        <f t="shared" si="14"/>
        <v>0</v>
      </c>
      <c r="S85" s="4"/>
      <c r="T85" s="4">
        <f t="shared" si="15"/>
        <v>0</v>
      </c>
      <c r="U85" s="31"/>
    </row>
    <row r="86" spans="1:21" x14ac:dyDescent="0.15">
      <c r="A86" s="31">
        <v>21</v>
      </c>
      <c r="B86" s="16" t="s">
        <v>443</v>
      </c>
      <c r="C86" s="39" t="s">
        <v>463</v>
      </c>
      <c r="D86" s="1">
        <v>1</v>
      </c>
      <c r="E86" s="1">
        <v>9.4600000000000004E-2</v>
      </c>
      <c r="F86" s="1">
        <v>97.4</v>
      </c>
      <c r="G86" s="2">
        <f t="shared" si="11"/>
        <v>0</v>
      </c>
      <c r="H86" s="4">
        <v>0</v>
      </c>
      <c r="I86" s="2">
        <v>0</v>
      </c>
      <c r="J86" s="2">
        <v>0</v>
      </c>
      <c r="K86" s="2">
        <f t="shared" si="16"/>
        <v>0</v>
      </c>
      <c r="L86" s="38">
        <f t="shared" si="12"/>
        <v>0</v>
      </c>
      <c r="M86" s="4"/>
      <c r="N86" s="4"/>
      <c r="O86" s="4"/>
      <c r="P86" s="4"/>
      <c r="Q86" s="4">
        <f t="shared" si="13"/>
        <v>97.4</v>
      </c>
      <c r="R86" s="4">
        <f t="shared" si="14"/>
        <v>0</v>
      </c>
      <c r="S86" s="4"/>
      <c r="T86" s="4">
        <f t="shared" si="15"/>
        <v>0</v>
      </c>
      <c r="U86" s="31"/>
    </row>
    <row r="87" spans="1:21" x14ac:dyDescent="0.15">
      <c r="A87" s="31">
        <v>22</v>
      </c>
      <c r="B87" s="16" t="s">
        <v>443</v>
      </c>
      <c r="C87" s="39" t="s">
        <v>464</v>
      </c>
      <c r="D87" s="1">
        <v>1</v>
      </c>
      <c r="E87" s="1">
        <v>0.1502</v>
      </c>
      <c r="F87" s="1">
        <v>203.54</v>
      </c>
      <c r="G87" s="2">
        <f t="shared" si="11"/>
        <v>0</v>
      </c>
      <c r="H87" s="4">
        <v>0</v>
      </c>
      <c r="I87" s="2">
        <v>0</v>
      </c>
      <c r="J87" s="2">
        <v>0</v>
      </c>
      <c r="K87" s="2">
        <f t="shared" si="16"/>
        <v>0</v>
      </c>
      <c r="L87" s="38">
        <f t="shared" si="12"/>
        <v>0</v>
      </c>
      <c r="M87" s="4"/>
      <c r="N87" s="4"/>
      <c r="O87" s="4"/>
      <c r="P87" s="4"/>
      <c r="Q87" s="4">
        <f t="shared" si="13"/>
        <v>203.54</v>
      </c>
      <c r="R87" s="4">
        <f t="shared" si="14"/>
        <v>0</v>
      </c>
      <c r="S87" s="4"/>
      <c r="T87" s="4">
        <f t="shared" si="15"/>
        <v>0</v>
      </c>
      <c r="U87" s="31"/>
    </row>
    <row r="88" spans="1:21" x14ac:dyDescent="0.15">
      <c r="A88" s="31">
        <v>23</v>
      </c>
      <c r="B88" s="16" t="s">
        <v>443</v>
      </c>
      <c r="C88" s="39" t="s">
        <v>465</v>
      </c>
      <c r="D88" s="1">
        <v>1</v>
      </c>
      <c r="E88" s="1">
        <v>0.214</v>
      </c>
      <c r="F88" s="1">
        <v>94.16</v>
      </c>
      <c r="G88" s="2">
        <f t="shared" si="11"/>
        <v>0</v>
      </c>
      <c r="H88" s="4">
        <v>0</v>
      </c>
      <c r="I88" s="2">
        <v>0</v>
      </c>
      <c r="J88" s="2">
        <v>0</v>
      </c>
      <c r="K88" s="2">
        <f t="shared" si="16"/>
        <v>0</v>
      </c>
      <c r="L88" s="38">
        <f t="shared" si="12"/>
        <v>0</v>
      </c>
      <c r="M88" s="4"/>
      <c r="N88" s="4"/>
      <c r="O88" s="4"/>
      <c r="P88" s="4"/>
      <c r="Q88" s="4">
        <f t="shared" si="13"/>
        <v>94.16</v>
      </c>
      <c r="R88" s="4">
        <f t="shared" si="14"/>
        <v>0</v>
      </c>
      <c r="S88" s="4"/>
      <c r="T88" s="4">
        <f t="shared" si="15"/>
        <v>0</v>
      </c>
      <c r="U88" s="31"/>
    </row>
    <row r="89" spans="1:21" x14ac:dyDescent="0.15">
      <c r="A89" s="31">
        <v>24</v>
      </c>
      <c r="B89" s="16" t="s">
        <v>443</v>
      </c>
      <c r="C89" s="39" t="s">
        <v>466</v>
      </c>
      <c r="D89" s="1">
        <v>1</v>
      </c>
      <c r="E89" s="1">
        <v>0.24879999999999999</v>
      </c>
      <c r="F89" s="1">
        <v>106.06</v>
      </c>
      <c r="G89" s="2">
        <f t="shared" si="11"/>
        <v>0</v>
      </c>
      <c r="H89" s="4">
        <v>0</v>
      </c>
      <c r="I89" s="2">
        <v>0</v>
      </c>
      <c r="J89" s="2">
        <v>0</v>
      </c>
      <c r="K89" s="2">
        <f t="shared" si="16"/>
        <v>0</v>
      </c>
      <c r="L89" s="38">
        <f t="shared" si="12"/>
        <v>0</v>
      </c>
      <c r="M89" s="4"/>
      <c r="N89" s="4"/>
      <c r="O89" s="4"/>
      <c r="P89" s="4"/>
      <c r="Q89" s="4">
        <f t="shared" si="13"/>
        <v>106.06</v>
      </c>
      <c r="R89" s="4">
        <f t="shared" si="14"/>
        <v>0</v>
      </c>
      <c r="S89" s="4"/>
      <c r="T89" s="4">
        <f t="shared" si="15"/>
        <v>0</v>
      </c>
      <c r="U89" s="31"/>
    </row>
    <row r="90" spans="1:21" x14ac:dyDescent="0.15">
      <c r="A90" s="31">
        <v>25</v>
      </c>
      <c r="B90" s="16" t="s">
        <v>467</v>
      </c>
      <c r="C90" s="39" t="s">
        <v>468</v>
      </c>
      <c r="D90" s="1">
        <v>1</v>
      </c>
      <c r="E90" s="1">
        <v>0.43590000000000001</v>
      </c>
      <c r="F90" s="1">
        <v>1730.42</v>
      </c>
      <c r="G90" s="2">
        <f t="shared" si="11"/>
        <v>603</v>
      </c>
      <c r="H90" s="2">
        <v>0</v>
      </c>
      <c r="I90" s="4">
        <v>603</v>
      </c>
      <c r="J90" s="4"/>
      <c r="K90" s="4">
        <f t="shared" si="16"/>
        <v>6.0299999999999999E-2</v>
      </c>
      <c r="L90" s="38">
        <f t="shared" si="12"/>
        <v>0</v>
      </c>
      <c r="M90" s="4"/>
      <c r="N90" s="4"/>
      <c r="O90" s="4"/>
      <c r="P90" s="4"/>
      <c r="Q90" s="4">
        <f t="shared" si="13"/>
        <v>1730.42</v>
      </c>
      <c r="R90" s="4">
        <f t="shared" si="14"/>
        <v>6.0299999999999999E-2</v>
      </c>
      <c r="S90" s="4"/>
      <c r="T90" s="4">
        <f t="shared" si="15"/>
        <v>6.0299999999999999E-2</v>
      </c>
      <c r="U90" s="31"/>
    </row>
    <row r="91" spans="1:21" x14ac:dyDescent="0.15">
      <c r="A91" s="31">
        <v>26</v>
      </c>
      <c r="B91" s="16" t="s">
        <v>467</v>
      </c>
      <c r="C91" s="39" t="s">
        <v>469</v>
      </c>
      <c r="D91" s="1">
        <v>1</v>
      </c>
      <c r="E91" s="1">
        <v>0.26329999999999998</v>
      </c>
      <c r="F91" s="1">
        <v>2293.79</v>
      </c>
      <c r="G91" s="2">
        <f t="shared" si="11"/>
        <v>589.5</v>
      </c>
      <c r="H91" s="2">
        <v>0</v>
      </c>
      <c r="I91" s="4">
        <v>589.5</v>
      </c>
      <c r="J91" s="4"/>
      <c r="K91" s="4">
        <f t="shared" si="16"/>
        <v>5.8950000000000002E-2</v>
      </c>
      <c r="L91" s="38">
        <f t="shared" si="12"/>
        <v>0</v>
      </c>
      <c r="M91" s="4"/>
      <c r="N91" s="4"/>
      <c r="O91" s="4"/>
      <c r="P91" s="4"/>
      <c r="Q91" s="4">
        <f t="shared" si="13"/>
        <v>2293.79</v>
      </c>
      <c r="R91" s="4">
        <f t="shared" si="14"/>
        <v>5.8950000000000002E-2</v>
      </c>
      <c r="S91" s="4"/>
      <c r="T91" s="4">
        <f t="shared" si="15"/>
        <v>5.8950000000000002E-2</v>
      </c>
      <c r="U91" s="31"/>
    </row>
    <row r="92" spans="1:21" x14ac:dyDescent="0.15">
      <c r="A92" s="31">
        <v>27</v>
      </c>
      <c r="B92" s="16" t="s">
        <v>467</v>
      </c>
      <c r="C92" s="39" t="s">
        <v>470</v>
      </c>
      <c r="D92" s="1">
        <v>1</v>
      </c>
      <c r="E92" s="1">
        <v>0.35399999999999998</v>
      </c>
      <c r="F92" s="1">
        <v>2622.5</v>
      </c>
      <c r="G92" s="2">
        <f t="shared" si="11"/>
        <v>1680</v>
      </c>
      <c r="H92" s="2">
        <v>0</v>
      </c>
      <c r="I92" s="4">
        <v>1680</v>
      </c>
      <c r="J92" s="4"/>
      <c r="K92" s="4">
        <f t="shared" si="16"/>
        <v>0.16800000000000001</v>
      </c>
      <c r="L92" s="38">
        <f t="shared" si="12"/>
        <v>0</v>
      </c>
      <c r="M92" s="4"/>
      <c r="N92" s="4"/>
      <c r="O92" s="4"/>
      <c r="P92" s="4"/>
      <c r="Q92" s="4">
        <f t="shared" si="13"/>
        <v>2622.5</v>
      </c>
      <c r="R92" s="4">
        <f t="shared" si="14"/>
        <v>0.16800000000000001</v>
      </c>
      <c r="S92" s="4"/>
      <c r="T92" s="4">
        <f t="shared" si="15"/>
        <v>0.16800000000000001</v>
      </c>
      <c r="U92" s="31"/>
    </row>
    <row r="93" spans="1:21" x14ac:dyDescent="0.15">
      <c r="A93" s="31">
        <v>28</v>
      </c>
      <c r="B93" s="16" t="s">
        <v>467</v>
      </c>
      <c r="C93" s="39" t="s">
        <v>471</v>
      </c>
      <c r="D93" s="1">
        <v>1</v>
      </c>
      <c r="E93" s="1">
        <v>0.17760000000000001</v>
      </c>
      <c r="F93" s="1">
        <v>718.41</v>
      </c>
      <c r="G93" s="2">
        <f t="shared" si="11"/>
        <v>670</v>
      </c>
      <c r="H93" s="2">
        <v>0</v>
      </c>
      <c r="I93" s="4">
        <v>670</v>
      </c>
      <c r="J93" s="4"/>
      <c r="K93" s="4">
        <f t="shared" si="16"/>
        <v>6.7000000000000004E-2</v>
      </c>
      <c r="L93" s="38">
        <f t="shared" si="12"/>
        <v>0</v>
      </c>
      <c r="M93" s="4"/>
      <c r="N93" s="4"/>
      <c r="O93" s="4"/>
      <c r="P93" s="4"/>
      <c r="Q93" s="4">
        <f t="shared" si="13"/>
        <v>718.41</v>
      </c>
      <c r="R93" s="4">
        <f t="shared" si="14"/>
        <v>6.7000000000000004E-2</v>
      </c>
      <c r="S93" s="4"/>
      <c r="T93" s="4">
        <f t="shared" si="15"/>
        <v>6.7000000000000004E-2</v>
      </c>
      <c r="U93" s="31"/>
    </row>
    <row r="94" spans="1:21" x14ac:dyDescent="0.15">
      <c r="A94" s="31">
        <v>29</v>
      </c>
      <c r="B94" s="16" t="s">
        <v>467</v>
      </c>
      <c r="C94" s="39" t="s">
        <v>472</v>
      </c>
      <c r="D94" s="1">
        <v>1</v>
      </c>
      <c r="E94" s="1">
        <v>0.4138</v>
      </c>
      <c r="F94" s="1">
        <v>2147</v>
      </c>
      <c r="G94" s="2">
        <f t="shared" si="11"/>
        <v>523.5</v>
      </c>
      <c r="H94" s="2">
        <v>0</v>
      </c>
      <c r="I94" s="4">
        <v>523.5</v>
      </c>
      <c r="J94" s="4"/>
      <c r="K94" s="4">
        <f t="shared" si="16"/>
        <v>5.2350000000000001E-2</v>
      </c>
      <c r="L94" s="38">
        <f t="shared" si="12"/>
        <v>0</v>
      </c>
      <c r="M94" s="4"/>
      <c r="N94" s="4"/>
      <c r="O94" s="4"/>
      <c r="P94" s="4"/>
      <c r="Q94" s="4">
        <f t="shared" si="13"/>
        <v>2147</v>
      </c>
      <c r="R94" s="4">
        <f t="shared" si="14"/>
        <v>5.2350000000000001E-2</v>
      </c>
      <c r="S94" s="4"/>
      <c r="T94" s="4">
        <f t="shared" si="15"/>
        <v>5.2350000000000001E-2</v>
      </c>
      <c r="U94" s="31"/>
    </row>
    <row r="95" spans="1:21" x14ac:dyDescent="0.15">
      <c r="A95" s="31">
        <v>30</v>
      </c>
      <c r="B95" s="16" t="s">
        <v>467</v>
      </c>
      <c r="C95" s="39" t="s">
        <v>473</v>
      </c>
      <c r="D95" s="1">
        <v>1</v>
      </c>
      <c r="E95" s="1">
        <v>0.19589999999999999</v>
      </c>
      <c r="F95" s="1">
        <v>329</v>
      </c>
      <c r="G95" s="2">
        <f t="shared" si="11"/>
        <v>0</v>
      </c>
      <c r="H95" s="2">
        <v>0</v>
      </c>
      <c r="I95" s="4">
        <v>0</v>
      </c>
      <c r="J95" s="4"/>
      <c r="K95" s="4">
        <f t="shared" si="16"/>
        <v>0</v>
      </c>
      <c r="L95" s="38">
        <f t="shared" si="12"/>
        <v>0</v>
      </c>
      <c r="M95" s="4"/>
      <c r="N95" s="4"/>
      <c r="O95" s="4"/>
      <c r="P95" s="4"/>
      <c r="Q95" s="4">
        <f t="shared" si="13"/>
        <v>329</v>
      </c>
      <c r="R95" s="4">
        <f t="shared" si="14"/>
        <v>0</v>
      </c>
      <c r="S95" s="4"/>
      <c r="T95" s="4">
        <f t="shared" si="15"/>
        <v>0</v>
      </c>
      <c r="U95" s="31"/>
    </row>
    <row r="96" spans="1:21" x14ac:dyDescent="0.15">
      <c r="A96" s="31">
        <v>31</v>
      </c>
      <c r="B96" s="16" t="s">
        <v>467</v>
      </c>
      <c r="C96" s="39" t="s">
        <v>474</v>
      </c>
      <c r="D96" s="1">
        <v>1</v>
      </c>
      <c r="E96" s="1">
        <v>0.52480000000000004</v>
      </c>
      <c r="F96" s="1">
        <v>3078</v>
      </c>
      <c r="G96" s="2">
        <f t="shared" si="11"/>
        <v>0</v>
      </c>
      <c r="H96" s="2">
        <v>0</v>
      </c>
      <c r="I96" s="4">
        <v>0</v>
      </c>
      <c r="J96" s="4"/>
      <c r="K96" s="4">
        <f t="shared" si="16"/>
        <v>0</v>
      </c>
      <c r="L96" s="38">
        <f t="shared" si="12"/>
        <v>0</v>
      </c>
      <c r="M96" s="4"/>
      <c r="N96" s="4"/>
      <c r="O96" s="4"/>
      <c r="P96" s="4"/>
      <c r="Q96" s="4">
        <f t="shared" si="13"/>
        <v>3078</v>
      </c>
      <c r="R96" s="4">
        <f t="shared" si="14"/>
        <v>0</v>
      </c>
      <c r="S96" s="4"/>
      <c r="T96" s="4">
        <f t="shared" si="15"/>
        <v>0</v>
      </c>
      <c r="U96" s="31"/>
    </row>
    <row r="97" spans="1:21" x14ac:dyDescent="0.15">
      <c r="A97" s="31">
        <v>32</v>
      </c>
      <c r="B97" s="16" t="s">
        <v>467</v>
      </c>
      <c r="C97" s="39" t="s">
        <v>475</v>
      </c>
      <c r="D97" s="1">
        <v>1</v>
      </c>
      <c r="E97" s="1">
        <v>0.15579999999999999</v>
      </c>
      <c r="F97" s="1">
        <v>318.74</v>
      </c>
      <c r="G97" s="2">
        <f t="shared" si="11"/>
        <v>79.5</v>
      </c>
      <c r="H97" s="2">
        <v>0</v>
      </c>
      <c r="I97" s="4">
        <v>79.5</v>
      </c>
      <c r="J97" s="4"/>
      <c r="K97" s="4">
        <f t="shared" si="16"/>
        <v>7.9500000000000005E-3</v>
      </c>
      <c r="L97" s="38">
        <f t="shared" si="12"/>
        <v>0</v>
      </c>
      <c r="M97" s="4"/>
      <c r="N97" s="4"/>
      <c r="O97" s="4"/>
      <c r="P97" s="4"/>
      <c r="Q97" s="4">
        <f t="shared" si="13"/>
        <v>318.74</v>
      </c>
      <c r="R97" s="4">
        <f t="shared" si="14"/>
        <v>7.9500000000000005E-3</v>
      </c>
      <c r="S97" s="4"/>
      <c r="T97" s="4">
        <f t="shared" si="15"/>
        <v>7.9500000000000005E-3</v>
      </c>
      <c r="U97" s="31"/>
    </row>
    <row r="98" spans="1:21" x14ac:dyDescent="0.15">
      <c r="A98" s="31">
        <v>33</v>
      </c>
      <c r="B98" s="16" t="s">
        <v>467</v>
      </c>
      <c r="C98" s="39" t="s">
        <v>476</v>
      </c>
      <c r="D98" s="1">
        <v>1</v>
      </c>
      <c r="E98" s="1">
        <v>0.20630000000000001</v>
      </c>
      <c r="F98" s="1">
        <v>127.58</v>
      </c>
      <c r="G98" s="2">
        <f t="shared" si="11"/>
        <v>99</v>
      </c>
      <c r="H98" s="2">
        <v>0</v>
      </c>
      <c r="I98" s="4">
        <v>99</v>
      </c>
      <c r="J98" s="4"/>
      <c r="K98" s="4">
        <f t="shared" si="16"/>
        <v>9.9000000000000008E-3</v>
      </c>
      <c r="L98" s="38">
        <f t="shared" si="12"/>
        <v>0</v>
      </c>
      <c r="M98" s="4"/>
      <c r="N98" s="4"/>
      <c r="O98" s="4"/>
      <c r="P98" s="4"/>
      <c r="Q98" s="4">
        <f t="shared" si="13"/>
        <v>127.58</v>
      </c>
      <c r="R98" s="4">
        <f t="shared" si="14"/>
        <v>9.9000000000000008E-3</v>
      </c>
      <c r="S98" s="4"/>
      <c r="T98" s="4">
        <f t="shared" si="15"/>
        <v>9.9000000000000008E-3</v>
      </c>
      <c r="U98" s="31"/>
    </row>
    <row r="99" spans="1:21" x14ac:dyDescent="0.15">
      <c r="A99" s="31">
        <v>34</v>
      </c>
      <c r="B99" s="16" t="s">
        <v>467</v>
      </c>
      <c r="C99" s="39" t="s">
        <v>477</v>
      </c>
      <c r="D99" s="1">
        <v>1</v>
      </c>
      <c r="E99" s="1">
        <v>0.16869999999999999</v>
      </c>
      <c r="F99" s="1">
        <v>241.36</v>
      </c>
      <c r="G99" s="2">
        <f t="shared" si="11"/>
        <v>0</v>
      </c>
      <c r="H99" s="2">
        <v>0</v>
      </c>
      <c r="I99" s="4">
        <v>0</v>
      </c>
      <c r="J99" s="4"/>
      <c r="K99" s="4">
        <f t="shared" si="16"/>
        <v>0</v>
      </c>
      <c r="L99" s="38">
        <f t="shared" si="12"/>
        <v>0</v>
      </c>
      <c r="M99" s="4"/>
      <c r="N99" s="4"/>
      <c r="O99" s="4"/>
      <c r="P99" s="4"/>
      <c r="Q99" s="4">
        <f t="shared" si="13"/>
        <v>241.36</v>
      </c>
      <c r="R99" s="4">
        <f t="shared" si="14"/>
        <v>0</v>
      </c>
      <c r="S99" s="4"/>
      <c r="T99" s="4">
        <f t="shared" si="15"/>
        <v>0</v>
      </c>
      <c r="U99" s="31"/>
    </row>
    <row r="100" spans="1:21" x14ac:dyDescent="0.15">
      <c r="A100" s="31">
        <v>35</v>
      </c>
      <c r="B100" s="16" t="s">
        <v>467</v>
      </c>
      <c r="C100" s="39" t="s">
        <v>478</v>
      </c>
      <c r="D100" s="1">
        <v>1</v>
      </c>
      <c r="E100" s="1">
        <v>0.1447</v>
      </c>
      <c r="F100" s="1">
        <v>292.82</v>
      </c>
      <c r="G100" s="2">
        <f t="shared" si="11"/>
        <v>58.5</v>
      </c>
      <c r="H100" s="2">
        <v>0</v>
      </c>
      <c r="I100" s="4">
        <v>58.5</v>
      </c>
      <c r="J100" s="4"/>
      <c r="K100" s="4">
        <f t="shared" si="16"/>
        <v>5.8500000000000002E-3</v>
      </c>
      <c r="L100" s="38">
        <f t="shared" si="12"/>
        <v>0</v>
      </c>
      <c r="M100" s="4"/>
      <c r="N100" s="4"/>
      <c r="O100" s="4"/>
      <c r="P100" s="4"/>
      <c r="Q100" s="4">
        <f t="shared" si="13"/>
        <v>292.82</v>
      </c>
      <c r="R100" s="4">
        <f t="shared" si="14"/>
        <v>5.8500000000000002E-3</v>
      </c>
      <c r="S100" s="4"/>
      <c r="T100" s="4">
        <f t="shared" si="15"/>
        <v>5.8500000000000002E-3</v>
      </c>
      <c r="U100" s="31"/>
    </row>
    <row r="101" spans="1:21" x14ac:dyDescent="0.15">
      <c r="A101" s="31">
        <v>36</v>
      </c>
      <c r="B101" s="16" t="s">
        <v>467</v>
      </c>
      <c r="C101" s="39" t="s">
        <v>479</v>
      </c>
      <c r="D101" s="1">
        <v>1</v>
      </c>
      <c r="E101" s="1">
        <v>0.245</v>
      </c>
      <c r="F101" s="1">
        <v>336</v>
      </c>
      <c r="G101" s="2">
        <f t="shared" si="11"/>
        <v>0</v>
      </c>
      <c r="H101" s="2">
        <v>0</v>
      </c>
      <c r="I101" s="4">
        <v>0</v>
      </c>
      <c r="J101" s="4"/>
      <c r="K101" s="4">
        <f t="shared" si="16"/>
        <v>0</v>
      </c>
      <c r="L101" s="38">
        <f t="shared" si="12"/>
        <v>0</v>
      </c>
      <c r="M101" s="4"/>
      <c r="N101" s="4"/>
      <c r="O101" s="4"/>
      <c r="P101" s="4"/>
      <c r="Q101" s="4">
        <f t="shared" si="13"/>
        <v>336</v>
      </c>
      <c r="R101" s="4">
        <f t="shared" si="14"/>
        <v>0</v>
      </c>
      <c r="S101" s="4"/>
      <c r="T101" s="4">
        <f t="shared" si="15"/>
        <v>0</v>
      </c>
      <c r="U101" s="31"/>
    </row>
    <row r="102" spans="1:21" x14ac:dyDescent="0.15">
      <c r="A102" s="31" t="s">
        <v>480</v>
      </c>
      <c r="B102" s="27" t="s">
        <v>375</v>
      </c>
      <c r="C102" s="35">
        <f>+A293</f>
        <v>191</v>
      </c>
      <c r="D102" s="28">
        <f>SUM(D103:D293)</f>
        <v>1839</v>
      </c>
      <c r="E102" s="28">
        <f>SUM(E103:E293)</f>
        <v>51.060699999999997</v>
      </c>
      <c r="F102" s="28"/>
      <c r="G102" s="2">
        <f>H102+I102+J102</f>
        <v>458148.08</v>
      </c>
      <c r="H102" s="2">
        <f>SUM(H103:H293)</f>
        <v>324995.28000000003</v>
      </c>
      <c r="I102" s="2">
        <f>SUM(I103:I293)</f>
        <v>124651.3</v>
      </c>
      <c r="J102" s="2">
        <f>SUM(J103:J293)</f>
        <v>8501.5</v>
      </c>
      <c r="K102" s="2">
        <f t="shared" ref="K102:K137" si="18">+L102+P102+R102</f>
        <v>55.536022000000003</v>
      </c>
      <c r="L102" s="2">
        <f>SUM(L103:L293)</f>
        <v>0</v>
      </c>
      <c r="M102" s="2">
        <f>SUM(M103:M293)</f>
        <v>0</v>
      </c>
      <c r="N102" s="2">
        <f>SUM(N103:N293)</f>
        <v>0</v>
      </c>
      <c r="O102" s="2">
        <f>SUM(O103:O293)</f>
        <v>0</v>
      </c>
      <c r="P102" s="2">
        <f>SUM(P103:P293)</f>
        <v>0</v>
      </c>
      <c r="Q102" s="2"/>
      <c r="R102" s="2">
        <f>SUM(R103:R293)</f>
        <v>55.536022000000003</v>
      </c>
      <c r="S102" s="2">
        <f>SUM(S103:S293)</f>
        <v>14.581821</v>
      </c>
      <c r="T102" s="2">
        <f>SUM(T103:T293)</f>
        <v>40.954200999999998</v>
      </c>
      <c r="U102" s="31"/>
    </row>
    <row r="103" spans="1:21" x14ac:dyDescent="0.15">
      <c r="A103" s="31">
        <v>1</v>
      </c>
      <c r="B103" s="17" t="s">
        <v>481</v>
      </c>
      <c r="C103" s="35" t="s">
        <v>482</v>
      </c>
      <c r="D103" s="1">
        <v>1</v>
      </c>
      <c r="E103" s="1">
        <v>5.4100000000000002E-2</v>
      </c>
      <c r="F103" s="1">
        <v>504</v>
      </c>
      <c r="G103" s="2">
        <f t="shared" ref="G103:G166" si="19">H103+I103+J103</f>
        <v>0</v>
      </c>
      <c r="H103" s="4">
        <v>0</v>
      </c>
      <c r="I103" s="4">
        <v>0</v>
      </c>
      <c r="J103" s="4">
        <v>0</v>
      </c>
      <c r="K103" s="4">
        <f t="shared" si="18"/>
        <v>0</v>
      </c>
      <c r="L103" s="38">
        <f t="shared" ref="L103:L166" si="20">+M103+N103+O103</f>
        <v>0</v>
      </c>
      <c r="M103" s="4"/>
      <c r="N103" s="4"/>
      <c r="O103" s="4"/>
      <c r="P103" s="4"/>
      <c r="Q103" s="4">
        <f t="shared" ref="Q103:Q166" si="21">+L103+P103+F103</f>
        <v>504</v>
      </c>
      <c r="R103" s="4">
        <f t="shared" ref="R103:R166" si="22">+S103+T103</f>
        <v>0</v>
      </c>
      <c r="S103" s="4"/>
      <c r="T103" s="4">
        <f t="shared" ref="T103:T165" si="23">0.0001*G103</f>
        <v>0</v>
      </c>
      <c r="U103" s="31"/>
    </row>
    <row r="104" spans="1:21" x14ac:dyDescent="0.15">
      <c r="A104" s="31">
        <v>2</v>
      </c>
      <c r="B104" s="17" t="s">
        <v>481</v>
      </c>
      <c r="C104" s="35" t="s">
        <v>483</v>
      </c>
      <c r="D104" s="1">
        <v>1</v>
      </c>
      <c r="E104" s="1">
        <v>0.13009999999999999</v>
      </c>
      <c r="F104" s="1">
        <v>2309</v>
      </c>
      <c r="G104" s="2">
        <f t="shared" si="19"/>
        <v>0</v>
      </c>
      <c r="H104" s="4">
        <v>0</v>
      </c>
      <c r="I104" s="4">
        <v>0</v>
      </c>
      <c r="J104" s="4">
        <v>0</v>
      </c>
      <c r="K104" s="4">
        <f t="shared" si="18"/>
        <v>0</v>
      </c>
      <c r="L104" s="38">
        <f t="shared" si="20"/>
        <v>0</v>
      </c>
      <c r="M104" s="4"/>
      <c r="N104" s="4"/>
      <c r="O104" s="4"/>
      <c r="P104" s="4"/>
      <c r="Q104" s="4">
        <f t="shared" si="21"/>
        <v>2309</v>
      </c>
      <c r="R104" s="4">
        <f t="shared" si="22"/>
        <v>0</v>
      </c>
      <c r="S104" s="4"/>
      <c r="T104" s="4">
        <f t="shared" si="23"/>
        <v>0</v>
      </c>
      <c r="U104" s="31"/>
    </row>
    <row r="105" spans="1:21" x14ac:dyDescent="0.15">
      <c r="A105" s="31">
        <v>3</v>
      </c>
      <c r="B105" s="17" t="s">
        <v>481</v>
      </c>
      <c r="C105" s="35" t="s">
        <v>484</v>
      </c>
      <c r="D105" s="1">
        <v>1</v>
      </c>
      <c r="E105" s="1">
        <v>4.2299999999999997E-2</v>
      </c>
      <c r="F105" s="1">
        <v>464</v>
      </c>
      <c r="G105" s="2">
        <f t="shared" si="19"/>
        <v>39</v>
      </c>
      <c r="H105" s="4">
        <v>0</v>
      </c>
      <c r="I105" s="4">
        <v>39</v>
      </c>
      <c r="J105" s="4">
        <v>0</v>
      </c>
      <c r="K105" s="4">
        <f t="shared" si="18"/>
        <v>3.8999999999999998E-3</v>
      </c>
      <c r="L105" s="38">
        <f t="shared" si="20"/>
        <v>0</v>
      </c>
      <c r="M105" s="4"/>
      <c r="N105" s="4"/>
      <c r="O105" s="4"/>
      <c r="P105" s="4"/>
      <c r="Q105" s="4">
        <f t="shared" si="21"/>
        <v>464</v>
      </c>
      <c r="R105" s="4">
        <f t="shared" si="22"/>
        <v>3.8999999999999998E-3</v>
      </c>
      <c r="S105" s="4"/>
      <c r="T105" s="4">
        <f t="shared" si="23"/>
        <v>3.8999999999999998E-3</v>
      </c>
      <c r="U105" s="31"/>
    </row>
    <row r="106" spans="1:21" x14ac:dyDescent="0.15">
      <c r="A106" s="31">
        <v>4</v>
      </c>
      <c r="B106" s="17" t="s">
        <v>481</v>
      </c>
      <c r="C106" s="35" t="s">
        <v>485</v>
      </c>
      <c r="D106" s="1">
        <v>11</v>
      </c>
      <c r="E106" s="1">
        <v>0.36520000000000002</v>
      </c>
      <c r="F106" s="1">
        <v>902</v>
      </c>
      <c r="G106" s="2">
        <f t="shared" si="19"/>
        <v>10</v>
      </c>
      <c r="H106" s="4">
        <v>0</v>
      </c>
      <c r="I106" s="4">
        <v>0</v>
      </c>
      <c r="J106" s="4">
        <v>10</v>
      </c>
      <c r="K106" s="4">
        <f t="shared" si="18"/>
        <v>1E-3</v>
      </c>
      <c r="L106" s="38">
        <f t="shared" si="20"/>
        <v>0</v>
      </c>
      <c r="M106" s="4"/>
      <c r="N106" s="4"/>
      <c r="O106" s="4"/>
      <c r="P106" s="4"/>
      <c r="Q106" s="4">
        <f t="shared" si="21"/>
        <v>902</v>
      </c>
      <c r="R106" s="4">
        <f t="shared" si="22"/>
        <v>1E-3</v>
      </c>
      <c r="S106" s="4"/>
      <c r="T106" s="4">
        <f t="shared" si="23"/>
        <v>1E-3</v>
      </c>
      <c r="U106" s="31"/>
    </row>
    <row r="107" spans="1:21" x14ac:dyDescent="0.15">
      <c r="A107" s="31">
        <v>5</v>
      </c>
      <c r="B107" s="17" t="s">
        <v>481</v>
      </c>
      <c r="C107" s="35" t="s">
        <v>486</v>
      </c>
      <c r="D107" s="1">
        <v>8</v>
      </c>
      <c r="E107" s="1">
        <v>0.19089999999999999</v>
      </c>
      <c r="F107" s="1">
        <v>276</v>
      </c>
      <c r="G107" s="2">
        <f t="shared" si="19"/>
        <v>0</v>
      </c>
      <c r="H107" s="4">
        <v>0</v>
      </c>
      <c r="I107" s="4">
        <v>0</v>
      </c>
      <c r="J107" s="4">
        <v>0</v>
      </c>
      <c r="K107" s="4">
        <f t="shared" si="18"/>
        <v>0</v>
      </c>
      <c r="L107" s="38">
        <f t="shared" si="20"/>
        <v>0</v>
      </c>
      <c r="M107" s="4"/>
      <c r="N107" s="4"/>
      <c r="O107" s="4"/>
      <c r="P107" s="4"/>
      <c r="Q107" s="4">
        <f t="shared" si="21"/>
        <v>276</v>
      </c>
      <c r="R107" s="4">
        <f t="shared" si="22"/>
        <v>0</v>
      </c>
      <c r="S107" s="4"/>
      <c r="T107" s="4">
        <f t="shared" si="23"/>
        <v>0</v>
      </c>
      <c r="U107" s="31"/>
    </row>
    <row r="108" spans="1:21" x14ac:dyDescent="0.15">
      <c r="A108" s="31">
        <v>6</v>
      </c>
      <c r="B108" s="17" t="s">
        <v>481</v>
      </c>
      <c r="C108" s="35" t="s">
        <v>487</v>
      </c>
      <c r="D108" s="1">
        <v>16</v>
      </c>
      <c r="E108" s="1">
        <v>0.69750000000000001</v>
      </c>
      <c r="F108" s="1">
        <v>1602</v>
      </c>
      <c r="G108" s="2">
        <f t="shared" si="19"/>
        <v>0</v>
      </c>
      <c r="H108" s="4">
        <v>0</v>
      </c>
      <c r="I108" s="4">
        <v>0</v>
      </c>
      <c r="J108" s="4">
        <v>0</v>
      </c>
      <c r="K108" s="4">
        <f t="shared" si="18"/>
        <v>0</v>
      </c>
      <c r="L108" s="38">
        <f t="shared" si="20"/>
        <v>0</v>
      </c>
      <c r="M108" s="4"/>
      <c r="N108" s="4"/>
      <c r="O108" s="4"/>
      <c r="P108" s="4"/>
      <c r="Q108" s="4">
        <f t="shared" si="21"/>
        <v>1602</v>
      </c>
      <c r="R108" s="4">
        <f t="shared" si="22"/>
        <v>0</v>
      </c>
      <c r="S108" s="4"/>
      <c r="T108" s="4">
        <f t="shared" si="23"/>
        <v>0</v>
      </c>
      <c r="U108" s="31"/>
    </row>
    <row r="109" spans="1:21" x14ac:dyDescent="0.15">
      <c r="A109" s="31">
        <v>7</v>
      </c>
      <c r="B109" s="17" t="s">
        <v>481</v>
      </c>
      <c r="C109" s="35" t="s">
        <v>488</v>
      </c>
      <c r="D109" s="1">
        <v>6</v>
      </c>
      <c r="E109" s="1">
        <v>0.19769999999999999</v>
      </c>
      <c r="F109" s="1">
        <v>172</v>
      </c>
      <c r="G109" s="2">
        <f t="shared" si="19"/>
        <v>0</v>
      </c>
      <c r="H109" s="4">
        <v>0</v>
      </c>
      <c r="I109" s="4">
        <v>0</v>
      </c>
      <c r="J109" s="4">
        <v>0</v>
      </c>
      <c r="K109" s="4">
        <f t="shared" si="18"/>
        <v>0</v>
      </c>
      <c r="L109" s="38">
        <f t="shared" si="20"/>
        <v>0</v>
      </c>
      <c r="M109" s="4"/>
      <c r="N109" s="4"/>
      <c r="O109" s="4"/>
      <c r="P109" s="4"/>
      <c r="Q109" s="4">
        <f t="shared" si="21"/>
        <v>172</v>
      </c>
      <c r="R109" s="4">
        <f t="shared" si="22"/>
        <v>0</v>
      </c>
      <c r="S109" s="4"/>
      <c r="T109" s="4">
        <f t="shared" si="23"/>
        <v>0</v>
      </c>
      <c r="U109" s="31"/>
    </row>
    <row r="110" spans="1:21" x14ac:dyDescent="0.15">
      <c r="A110" s="31">
        <v>8</v>
      </c>
      <c r="B110" s="17" t="s">
        <v>481</v>
      </c>
      <c r="C110" s="35" t="s">
        <v>489</v>
      </c>
      <c r="D110" s="1">
        <v>6</v>
      </c>
      <c r="E110" s="1">
        <v>0.189</v>
      </c>
      <c r="F110" s="1">
        <v>761</v>
      </c>
      <c r="G110" s="2">
        <f t="shared" si="19"/>
        <v>0</v>
      </c>
      <c r="H110" s="4">
        <v>0</v>
      </c>
      <c r="I110" s="4">
        <v>0</v>
      </c>
      <c r="J110" s="4">
        <v>0</v>
      </c>
      <c r="K110" s="4">
        <f t="shared" si="18"/>
        <v>0</v>
      </c>
      <c r="L110" s="38">
        <f t="shared" si="20"/>
        <v>0</v>
      </c>
      <c r="M110" s="4"/>
      <c r="N110" s="4"/>
      <c r="O110" s="4"/>
      <c r="P110" s="4"/>
      <c r="Q110" s="4">
        <f t="shared" si="21"/>
        <v>761</v>
      </c>
      <c r="R110" s="4">
        <f t="shared" si="22"/>
        <v>0</v>
      </c>
      <c r="S110" s="4"/>
      <c r="T110" s="4">
        <f t="shared" si="23"/>
        <v>0</v>
      </c>
      <c r="U110" s="31"/>
    </row>
    <row r="111" spans="1:21" x14ac:dyDescent="0.15">
      <c r="A111" s="31">
        <v>9</v>
      </c>
      <c r="B111" s="17" t="s">
        <v>481</v>
      </c>
      <c r="C111" s="35" t="s">
        <v>490</v>
      </c>
      <c r="D111" s="1">
        <v>5</v>
      </c>
      <c r="E111" s="1">
        <v>7.6300000000000007E-2</v>
      </c>
      <c r="F111" s="1">
        <v>331</v>
      </c>
      <c r="G111" s="2">
        <f t="shared" si="19"/>
        <v>0</v>
      </c>
      <c r="H111" s="4">
        <v>0</v>
      </c>
      <c r="I111" s="4">
        <v>0</v>
      </c>
      <c r="J111" s="4">
        <v>0</v>
      </c>
      <c r="K111" s="4">
        <f t="shared" si="18"/>
        <v>0</v>
      </c>
      <c r="L111" s="38">
        <f t="shared" si="20"/>
        <v>0</v>
      </c>
      <c r="M111" s="4"/>
      <c r="N111" s="4"/>
      <c r="O111" s="4"/>
      <c r="P111" s="4"/>
      <c r="Q111" s="4">
        <f t="shared" si="21"/>
        <v>331</v>
      </c>
      <c r="R111" s="4">
        <f t="shared" si="22"/>
        <v>0</v>
      </c>
      <c r="S111" s="4"/>
      <c r="T111" s="4">
        <f t="shared" si="23"/>
        <v>0</v>
      </c>
      <c r="U111" s="31"/>
    </row>
    <row r="112" spans="1:21" x14ac:dyDescent="0.15">
      <c r="A112" s="31">
        <v>10</v>
      </c>
      <c r="B112" s="17" t="s">
        <v>481</v>
      </c>
      <c r="C112" s="35" t="s">
        <v>491</v>
      </c>
      <c r="D112" s="1">
        <v>11</v>
      </c>
      <c r="E112" s="1">
        <v>0.37190000000000001</v>
      </c>
      <c r="F112" s="1">
        <v>697</v>
      </c>
      <c r="G112" s="2">
        <f t="shared" si="19"/>
        <v>0</v>
      </c>
      <c r="H112" s="4">
        <v>0</v>
      </c>
      <c r="I112" s="4">
        <v>0</v>
      </c>
      <c r="J112" s="4">
        <v>0</v>
      </c>
      <c r="K112" s="4">
        <f t="shared" si="18"/>
        <v>0</v>
      </c>
      <c r="L112" s="38">
        <f t="shared" si="20"/>
        <v>0</v>
      </c>
      <c r="M112" s="4"/>
      <c r="N112" s="4"/>
      <c r="O112" s="4"/>
      <c r="P112" s="4"/>
      <c r="Q112" s="4">
        <f t="shared" si="21"/>
        <v>697</v>
      </c>
      <c r="R112" s="4">
        <f t="shared" si="22"/>
        <v>0</v>
      </c>
      <c r="S112" s="4"/>
      <c r="T112" s="4">
        <f t="shared" si="23"/>
        <v>0</v>
      </c>
      <c r="U112" s="31"/>
    </row>
    <row r="113" spans="1:21" x14ac:dyDescent="0.15">
      <c r="A113" s="31">
        <v>11</v>
      </c>
      <c r="B113" s="17" t="s">
        <v>481</v>
      </c>
      <c r="C113" s="35" t="s">
        <v>492</v>
      </c>
      <c r="D113" s="1">
        <v>12</v>
      </c>
      <c r="E113" s="1">
        <v>0.55210000000000004</v>
      </c>
      <c r="F113" s="1">
        <v>499</v>
      </c>
      <c r="G113" s="2">
        <f t="shared" si="19"/>
        <v>0</v>
      </c>
      <c r="H113" s="4">
        <v>0</v>
      </c>
      <c r="I113" s="4">
        <v>0</v>
      </c>
      <c r="J113" s="4">
        <v>0</v>
      </c>
      <c r="K113" s="4">
        <f t="shared" si="18"/>
        <v>0</v>
      </c>
      <c r="L113" s="38">
        <f t="shared" si="20"/>
        <v>0</v>
      </c>
      <c r="M113" s="4"/>
      <c r="N113" s="4"/>
      <c r="O113" s="4"/>
      <c r="P113" s="4"/>
      <c r="Q113" s="4">
        <f t="shared" si="21"/>
        <v>499</v>
      </c>
      <c r="R113" s="4">
        <f t="shared" si="22"/>
        <v>0</v>
      </c>
      <c r="S113" s="4"/>
      <c r="T113" s="4">
        <f t="shared" si="23"/>
        <v>0</v>
      </c>
      <c r="U113" s="31"/>
    </row>
    <row r="114" spans="1:21" x14ac:dyDescent="0.15">
      <c r="A114" s="31">
        <v>12</v>
      </c>
      <c r="B114" s="17" t="s">
        <v>481</v>
      </c>
      <c r="C114" s="35" t="s">
        <v>493</v>
      </c>
      <c r="D114" s="1">
        <v>7</v>
      </c>
      <c r="E114" s="1">
        <v>0.26300000000000001</v>
      </c>
      <c r="F114" s="1">
        <v>598</v>
      </c>
      <c r="G114" s="2">
        <f t="shared" si="19"/>
        <v>0</v>
      </c>
      <c r="H114" s="4">
        <v>0</v>
      </c>
      <c r="I114" s="4">
        <v>0</v>
      </c>
      <c r="J114" s="4">
        <v>0</v>
      </c>
      <c r="K114" s="4">
        <f t="shared" si="18"/>
        <v>0</v>
      </c>
      <c r="L114" s="38">
        <f t="shared" si="20"/>
        <v>0</v>
      </c>
      <c r="M114" s="4"/>
      <c r="N114" s="4"/>
      <c r="O114" s="4"/>
      <c r="P114" s="4"/>
      <c r="Q114" s="4">
        <f t="shared" si="21"/>
        <v>598</v>
      </c>
      <c r="R114" s="4">
        <f t="shared" si="22"/>
        <v>0</v>
      </c>
      <c r="S114" s="4"/>
      <c r="T114" s="4">
        <f t="shared" si="23"/>
        <v>0</v>
      </c>
      <c r="U114" s="31"/>
    </row>
    <row r="115" spans="1:21" x14ac:dyDescent="0.15">
      <c r="A115" s="31">
        <v>13</v>
      </c>
      <c r="B115" s="17" t="s">
        <v>481</v>
      </c>
      <c r="C115" s="35" t="s">
        <v>200</v>
      </c>
      <c r="D115" s="1">
        <v>4</v>
      </c>
      <c r="E115" s="1">
        <v>0.11749999999999999</v>
      </c>
      <c r="F115" s="1">
        <v>622</v>
      </c>
      <c r="G115" s="2">
        <f t="shared" si="19"/>
        <v>0</v>
      </c>
      <c r="H115" s="4">
        <v>0</v>
      </c>
      <c r="I115" s="4">
        <v>0</v>
      </c>
      <c r="J115" s="4">
        <v>0</v>
      </c>
      <c r="K115" s="4">
        <f t="shared" si="18"/>
        <v>0</v>
      </c>
      <c r="L115" s="38">
        <f t="shared" si="20"/>
        <v>0</v>
      </c>
      <c r="M115" s="4"/>
      <c r="N115" s="4"/>
      <c r="O115" s="4"/>
      <c r="P115" s="4"/>
      <c r="Q115" s="4">
        <f t="shared" si="21"/>
        <v>622</v>
      </c>
      <c r="R115" s="4">
        <f t="shared" si="22"/>
        <v>0</v>
      </c>
      <c r="S115" s="4"/>
      <c r="T115" s="4">
        <f t="shared" si="23"/>
        <v>0</v>
      </c>
      <c r="U115" s="31"/>
    </row>
    <row r="116" spans="1:21" x14ac:dyDescent="0.15">
      <c r="A116" s="31">
        <v>14</v>
      </c>
      <c r="B116" s="17" t="s">
        <v>481</v>
      </c>
      <c r="C116" s="35" t="s">
        <v>494</v>
      </c>
      <c r="D116" s="1">
        <v>5</v>
      </c>
      <c r="E116" s="1">
        <v>0.1123</v>
      </c>
      <c r="F116" s="1">
        <v>196</v>
      </c>
      <c r="G116" s="2">
        <f t="shared" si="19"/>
        <v>70.5</v>
      </c>
      <c r="H116" s="4">
        <v>0</v>
      </c>
      <c r="I116" s="4">
        <v>0</v>
      </c>
      <c r="J116" s="4">
        <v>70.5</v>
      </c>
      <c r="K116" s="4">
        <f t="shared" si="18"/>
        <v>7.0499999999999998E-3</v>
      </c>
      <c r="L116" s="38">
        <f t="shared" si="20"/>
        <v>0</v>
      </c>
      <c r="M116" s="4"/>
      <c r="N116" s="4"/>
      <c r="O116" s="4"/>
      <c r="P116" s="4"/>
      <c r="Q116" s="4">
        <f t="shared" si="21"/>
        <v>196</v>
      </c>
      <c r="R116" s="4">
        <f t="shared" si="22"/>
        <v>7.0499999999999998E-3</v>
      </c>
      <c r="S116" s="4"/>
      <c r="T116" s="4">
        <f t="shared" si="23"/>
        <v>7.0499999999999998E-3</v>
      </c>
      <c r="U116" s="31"/>
    </row>
    <row r="117" spans="1:21" x14ac:dyDescent="0.15">
      <c r="A117" s="31">
        <v>15</v>
      </c>
      <c r="B117" s="17" t="s">
        <v>481</v>
      </c>
      <c r="C117" s="35" t="s">
        <v>495</v>
      </c>
      <c r="D117" s="1">
        <v>7</v>
      </c>
      <c r="E117" s="1">
        <v>0.23799999999999999</v>
      </c>
      <c r="F117" s="1">
        <v>354</v>
      </c>
      <c r="G117" s="2">
        <f t="shared" si="19"/>
        <v>1166.3</v>
      </c>
      <c r="H117" s="4">
        <v>929.3</v>
      </c>
      <c r="I117" s="4">
        <v>237</v>
      </c>
      <c r="J117" s="4">
        <v>0</v>
      </c>
      <c r="K117" s="4">
        <f t="shared" si="18"/>
        <v>0.11663</v>
      </c>
      <c r="L117" s="38">
        <f t="shared" si="20"/>
        <v>0</v>
      </c>
      <c r="M117" s="4"/>
      <c r="N117" s="4"/>
      <c r="O117" s="4"/>
      <c r="P117" s="4"/>
      <c r="Q117" s="4">
        <f t="shared" si="21"/>
        <v>354</v>
      </c>
      <c r="R117" s="4">
        <f t="shared" si="22"/>
        <v>0.11663</v>
      </c>
      <c r="S117" s="4"/>
      <c r="T117" s="4">
        <f t="shared" si="23"/>
        <v>0.11663</v>
      </c>
      <c r="U117" s="31"/>
    </row>
    <row r="118" spans="1:21" x14ac:dyDescent="0.15">
      <c r="A118" s="31">
        <v>16</v>
      </c>
      <c r="B118" s="17" t="s">
        <v>481</v>
      </c>
      <c r="C118" s="35" t="s">
        <v>496</v>
      </c>
      <c r="D118" s="1">
        <v>8</v>
      </c>
      <c r="E118" s="1">
        <v>0.17849999999999999</v>
      </c>
      <c r="F118" s="1">
        <v>108</v>
      </c>
      <c r="G118" s="2">
        <f t="shared" si="19"/>
        <v>118.65</v>
      </c>
      <c r="H118" s="4">
        <v>118.65</v>
      </c>
      <c r="I118" s="4">
        <v>0</v>
      </c>
      <c r="J118" s="4">
        <v>0</v>
      </c>
      <c r="K118" s="4">
        <f t="shared" si="18"/>
        <v>1.1865000000000001E-2</v>
      </c>
      <c r="L118" s="38">
        <f t="shared" si="20"/>
        <v>0</v>
      </c>
      <c r="M118" s="4"/>
      <c r="N118" s="4"/>
      <c r="O118" s="4"/>
      <c r="P118" s="4"/>
      <c r="Q118" s="4">
        <f t="shared" si="21"/>
        <v>108</v>
      </c>
      <c r="R118" s="4">
        <f t="shared" si="22"/>
        <v>1.1865000000000001E-2</v>
      </c>
      <c r="S118" s="4"/>
      <c r="T118" s="4">
        <f t="shared" si="23"/>
        <v>1.1865000000000001E-2</v>
      </c>
      <c r="U118" s="31"/>
    </row>
    <row r="119" spans="1:21" x14ac:dyDescent="0.15">
      <c r="A119" s="31">
        <v>17</v>
      </c>
      <c r="B119" s="17" t="s">
        <v>481</v>
      </c>
      <c r="C119" s="35" t="s">
        <v>497</v>
      </c>
      <c r="D119" s="1">
        <v>5</v>
      </c>
      <c r="E119" s="1">
        <v>0.11749999999999999</v>
      </c>
      <c r="F119" s="1">
        <v>65</v>
      </c>
      <c r="G119" s="2">
        <f t="shared" si="19"/>
        <v>666.9</v>
      </c>
      <c r="H119" s="4">
        <v>666.9</v>
      </c>
      <c r="I119" s="4">
        <v>0</v>
      </c>
      <c r="J119" s="4">
        <v>0</v>
      </c>
      <c r="K119" s="4">
        <f t="shared" si="18"/>
        <v>6.6689999999999999E-2</v>
      </c>
      <c r="L119" s="38">
        <f t="shared" si="20"/>
        <v>0</v>
      </c>
      <c r="M119" s="4"/>
      <c r="N119" s="4"/>
      <c r="O119" s="4"/>
      <c r="P119" s="4"/>
      <c r="Q119" s="4">
        <f t="shared" si="21"/>
        <v>65</v>
      </c>
      <c r="R119" s="4">
        <f t="shared" si="22"/>
        <v>6.6689999999999999E-2</v>
      </c>
      <c r="S119" s="4"/>
      <c r="T119" s="4">
        <f t="shared" si="23"/>
        <v>6.6689999999999999E-2</v>
      </c>
      <c r="U119" s="31"/>
    </row>
    <row r="120" spans="1:21" x14ac:dyDescent="0.15">
      <c r="A120" s="31">
        <v>18</v>
      </c>
      <c r="B120" s="17" t="s">
        <v>481</v>
      </c>
      <c r="C120" s="35" t="s">
        <v>498</v>
      </c>
      <c r="D120" s="1">
        <v>4</v>
      </c>
      <c r="E120" s="1">
        <v>0.09</v>
      </c>
      <c r="F120" s="1">
        <v>42</v>
      </c>
      <c r="G120" s="2">
        <f t="shared" si="19"/>
        <v>793.2</v>
      </c>
      <c r="H120" s="4">
        <v>793.2</v>
      </c>
      <c r="I120" s="4">
        <v>0</v>
      </c>
      <c r="J120" s="4">
        <v>0</v>
      </c>
      <c r="K120" s="4">
        <f t="shared" si="18"/>
        <v>0.23796</v>
      </c>
      <c r="L120" s="38">
        <f t="shared" si="20"/>
        <v>0</v>
      </c>
      <c r="M120" s="4"/>
      <c r="N120" s="4"/>
      <c r="O120" s="4"/>
      <c r="P120" s="4"/>
      <c r="Q120" s="4">
        <f t="shared" si="21"/>
        <v>42</v>
      </c>
      <c r="R120" s="4">
        <f t="shared" si="22"/>
        <v>0.23796</v>
      </c>
      <c r="S120" s="4">
        <f t="shared" ref="S120:S144" si="24">+G120*0.0003</f>
        <v>0.23796</v>
      </c>
      <c r="T120" s="4"/>
      <c r="U120" s="31"/>
    </row>
    <row r="121" spans="1:21" x14ac:dyDescent="0.15">
      <c r="A121" s="31">
        <v>19</v>
      </c>
      <c r="B121" s="17" t="s">
        <v>481</v>
      </c>
      <c r="C121" s="35" t="s">
        <v>499</v>
      </c>
      <c r="D121" s="1">
        <v>1</v>
      </c>
      <c r="E121" s="1">
        <v>6.6000000000000003E-2</v>
      </c>
      <c r="F121" s="1">
        <v>217</v>
      </c>
      <c r="G121" s="2">
        <f t="shared" si="19"/>
        <v>0</v>
      </c>
      <c r="H121" s="4">
        <v>0</v>
      </c>
      <c r="I121" s="4">
        <v>0</v>
      </c>
      <c r="J121" s="4">
        <v>0</v>
      </c>
      <c r="K121" s="4">
        <f t="shared" si="18"/>
        <v>0</v>
      </c>
      <c r="L121" s="38">
        <f t="shared" si="20"/>
        <v>0</v>
      </c>
      <c r="M121" s="4"/>
      <c r="N121" s="4"/>
      <c r="O121" s="4"/>
      <c r="P121" s="4"/>
      <c r="Q121" s="4">
        <f t="shared" si="21"/>
        <v>217</v>
      </c>
      <c r="R121" s="4">
        <f t="shared" si="22"/>
        <v>0</v>
      </c>
      <c r="S121" s="4"/>
      <c r="T121" s="4">
        <f t="shared" si="23"/>
        <v>0</v>
      </c>
      <c r="U121" s="31"/>
    </row>
    <row r="122" spans="1:21" x14ac:dyDescent="0.15">
      <c r="A122" s="31">
        <v>20</v>
      </c>
      <c r="B122" s="17" t="s">
        <v>481</v>
      </c>
      <c r="C122" s="35" t="s">
        <v>500</v>
      </c>
      <c r="D122" s="1">
        <v>8</v>
      </c>
      <c r="E122" s="1">
        <v>0.75600000000000001</v>
      </c>
      <c r="F122" s="1">
        <v>197</v>
      </c>
      <c r="G122" s="2">
        <f t="shared" si="19"/>
        <v>1264.3499999999999</v>
      </c>
      <c r="H122" s="4">
        <v>1250.8499999999999</v>
      </c>
      <c r="I122" s="4">
        <v>13.5</v>
      </c>
      <c r="J122" s="4">
        <v>0</v>
      </c>
      <c r="K122" s="4">
        <f t="shared" si="18"/>
        <v>0.12643499999999999</v>
      </c>
      <c r="L122" s="38">
        <f t="shared" si="20"/>
        <v>0</v>
      </c>
      <c r="M122" s="4"/>
      <c r="N122" s="4"/>
      <c r="O122" s="4"/>
      <c r="P122" s="4"/>
      <c r="Q122" s="4">
        <f t="shared" si="21"/>
        <v>197</v>
      </c>
      <c r="R122" s="4">
        <f t="shared" si="22"/>
        <v>0.12643499999999999</v>
      </c>
      <c r="S122" s="4"/>
      <c r="T122" s="4">
        <f t="shared" si="23"/>
        <v>0.12643499999999999</v>
      </c>
      <c r="U122" s="31"/>
    </row>
    <row r="123" spans="1:21" x14ac:dyDescent="0.15">
      <c r="A123" s="31">
        <v>21</v>
      </c>
      <c r="B123" s="17" t="s">
        <v>481</v>
      </c>
      <c r="C123" s="35" t="s">
        <v>501</v>
      </c>
      <c r="D123" s="1">
        <v>33</v>
      </c>
      <c r="E123" s="1">
        <v>1.0786</v>
      </c>
      <c r="F123" s="1">
        <v>682</v>
      </c>
      <c r="G123" s="2">
        <f t="shared" si="19"/>
        <v>1088.8499999999999</v>
      </c>
      <c r="H123" s="4">
        <v>730.35</v>
      </c>
      <c r="I123" s="4">
        <v>358.5</v>
      </c>
      <c r="J123" s="4">
        <v>0</v>
      </c>
      <c r="K123" s="4">
        <f t="shared" si="18"/>
        <v>0.108885</v>
      </c>
      <c r="L123" s="38">
        <f t="shared" si="20"/>
        <v>0</v>
      </c>
      <c r="M123" s="4"/>
      <c r="N123" s="4"/>
      <c r="O123" s="4"/>
      <c r="P123" s="4"/>
      <c r="Q123" s="4">
        <f t="shared" si="21"/>
        <v>682</v>
      </c>
      <c r="R123" s="4">
        <f t="shared" si="22"/>
        <v>0.108885</v>
      </c>
      <c r="S123" s="4"/>
      <c r="T123" s="4">
        <f t="shared" si="23"/>
        <v>0.108885</v>
      </c>
      <c r="U123" s="31"/>
    </row>
    <row r="124" spans="1:21" x14ac:dyDescent="0.15">
      <c r="A124" s="31">
        <v>22</v>
      </c>
      <c r="B124" s="17" t="s">
        <v>481</v>
      </c>
      <c r="C124" s="35" t="s">
        <v>502</v>
      </c>
      <c r="D124" s="1">
        <v>5</v>
      </c>
      <c r="E124" s="1">
        <v>0.1668</v>
      </c>
      <c r="F124" s="1">
        <v>105</v>
      </c>
      <c r="G124" s="2">
        <f t="shared" si="19"/>
        <v>0</v>
      </c>
      <c r="H124" s="4">
        <v>0</v>
      </c>
      <c r="I124" s="4">
        <v>0</v>
      </c>
      <c r="J124" s="4">
        <v>0</v>
      </c>
      <c r="K124" s="4">
        <f t="shared" si="18"/>
        <v>0</v>
      </c>
      <c r="L124" s="38">
        <f t="shared" si="20"/>
        <v>0</v>
      </c>
      <c r="M124" s="4"/>
      <c r="N124" s="4"/>
      <c r="O124" s="4"/>
      <c r="P124" s="4"/>
      <c r="Q124" s="4">
        <f t="shared" si="21"/>
        <v>105</v>
      </c>
      <c r="R124" s="4">
        <f t="shared" si="22"/>
        <v>0</v>
      </c>
      <c r="S124" s="4"/>
      <c r="T124" s="4">
        <f t="shared" si="23"/>
        <v>0</v>
      </c>
      <c r="U124" s="31"/>
    </row>
    <row r="125" spans="1:21" x14ac:dyDescent="0.15">
      <c r="A125" s="31">
        <v>23</v>
      </c>
      <c r="B125" s="17" t="s">
        <v>481</v>
      </c>
      <c r="C125" s="35" t="s">
        <v>503</v>
      </c>
      <c r="D125" s="1">
        <v>14</v>
      </c>
      <c r="E125" s="1">
        <v>0.62070000000000003</v>
      </c>
      <c r="F125" s="1">
        <v>765</v>
      </c>
      <c r="G125" s="2">
        <f t="shared" si="19"/>
        <v>798.45</v>
      </c>
      <c r="H125" s="4">
        <v>280.95</v>
      </c>
      <c r="I125" s="4">
        <v>517.5</v>
      </c>
      <c r="J125" s="4">
        <v>0</v>
      </c>
      <c r="K125" s="4">
        <f t="shared" si="18"/>
        <v>7.9844999999999999E-2</v>
      </c>
      <c r="L125" s="38">
        <f t="shared" si="20"/>
        <v>0</v>
      </c>
      <c r="M125" s="4"/>
      <c r="N125" s="4"/>
      <c r="O125" s="4"/>
      <c r="P125" s="4"/>
      <c r="Q125" s="4">
        <f t="shared" si="21"/>
        <v>765</v>
      </c>
      <c r="R125" s="4">
        <f t="shared" si="22"/>
        <v>7.9844999999999999E-2</v>
      </c>
      <c r="S125" s="4"/>
      <c r="T125" s="4">
        <f t="shared" si="23"/>
        <v>7.9844999999999999E-2</v>
      </c>
      <c r="U125" s="31"/>
    </row>
    <row r="126" spans="1:21" x14ac:dyDescent="0.15">
      <c r="A126" s="31">
        <v>24</v>
      </c>
      <c r="B126" s="17" t="s">
        <v>481</v>
      </c>
      <c r="C126" s="35" t="s">
        <v>504</v>
      </c>
      <c r="D126" s="1">
        <v>7</v>
      </c>
      <c r="E126" s="1">
        <v>0.19889999999999999</v>
      </c>
      <c r="F126" s="1">
        <v>169</v>
      </c>
      <c r="G126" s="2">
        <f t="shared" si="19"/>
        <v>327.14999999999998</v>
      </c>
      <c r="H126" s="4">
        <v>217.65</v>
      </c>
      <c r="I126" s="4">
        <v>109.5</v>
      </c>
      <c r="J126" s="4">
        <v>0</v>
      </c>
      <c r="K126" s="4">
        <f t="shared" si="18"/>
        <v>3.2715000000000001E-2</v>
      </c>
      <c r="L126" s="38">
        <f t="shared" si="20"/>
        <v>0</v>
      </c>
      <c r="M126" s="4"/>
      <c r="N126" s="4"/>
      <c r="O126" s="4"/>
      <c r="P126" s="4"/>
      <c r="Q126" s="4">
        <f t="shared" si="21"/>
        <v>169</v>
      </c>
      <c r="R126" s="4">
        <f t="shared" si="22"/>
        <v>3.2715000000000001E-2</v>
      </c>
      <c r="S126" s="4"/>
      <c r="T126" s="4">
        <f t="shared" si="23"/>
        <v>3.2715000000000001E-2</v>
      </c>
      <c r="U126" s="31"/>
    </row>
    <row r="127" spans="1:21" x14ac:dyDescent="0.15">
      <c r="A127" s="31">
        <v>25</v>
      </c>
      <c r="B127" s="17" t="s">
        <v>481</v>
      </c>
      <c r="C127" s="35" t="s">
        <v>505</v>
      </c>
      <c r="D127" s="1">
        <v>9</v>
      </c>
      <c r="E127" s="1">
        <v>0.20219999999999999</v>
      </c>
      <c r="F127" s="1">
        <v>1897</v>
      </c>
      <c r="G127" s="2">
        <f t="shared" si="19"/>
        <v>33</v>
      </c>
      <c r="H127" s="4">
        <v>0</v>
      </c>
      <c r="I127" s="4">
        <v>33</v>
      </c>
      <c r="J127" s="4">
        <v>0</v>
      </c>
      <c r="K127" s="4">
        <f t="shared" si="18"/>
        <v>3.3E-3</v>
      </c>
      <c r="L127" s="38">
        <f t="shared" si="20"/>
        <v>0</v>
      </c>
      <c r="M127" s="4"/>
      <c r="N127" s="4"/>
      <c r="O127" s="4"/>
      <c r="P127" s="4"/>
      <c r="Q127" s="4">
        <f t="shared" si="21"/>
        <v>1897</v>
      </c>
      <c r="R127" s="4">
        <f t="shared" si="22"/>
        <v>3.3E-3</v>
      </c>
      <c r="S127" s="4"/>
      <c r="T127" s="4">
        <f t="shared" si="23"/>
        <v>3.3E-3</v>
      </c>
      <c r="U127" s="31"/>
    </row>
    <row r="128" spans="1:21" x14ac:dyDescent="0.15">
      <c r="A128" s="31">
        <v>26</v>
      </c>
      <c r="B128" s="17" t="s">
        <v>481</v>
      </c>
      <c r="C128" s="35" t="s">
        <v>506</v>
      </c>
      <c r="D128" s="1">
        <v>10</v>
      </c>
      <c r="E128" s="1">
        <v>0.25130000000000002</v>
      </c>
      <c r="F128" s="1">
        <v>736</v>
      </c>
      <c r="G128" s="2">
        <f t="shared" si="19"/>
        <v>0</v>
      </c>
      <c r="H128" s="4">
        <v>0</v>
      </c>
      <c r="I128" s="4">
        <v>0</v>
      </c>
      <c r="J128" s="4">
        <v>0</v>
      </c>
      <c r="K128" s="4">
        <f t="shared" si="18"/>
        <v>0</v>
      </c>
      <c r="L128" s="38">
        <f t="shared" si="20"/>
        <v>0</v>
      </c>
      <c r="M128" s="4"/>
      <c r="N128" s="4"/>
      <c r="O128" s="4"/>
      <c r="P128" s="4"/>
      <c r="Q128" s="4">
        <f t="shared" si="21"/>
        <v>736</v>
      </c>
      <c r="R128" s="4">
        <f t="shared" si="22"/>
        <v>0</v>
      </c>
      <c r="S128" s="4"/>
      <c r="T128" s="4">
        <f t="shared" si="23"/>
        <v>0</v>
      </c>
      <c r="U128" s="31"/>
    </row>
    <row r="129" spans="1:21" x14ac:dyDescent="0.15">
      <c r="A129" s="31">
        <v>27</v>
      </c>
      <c r="B129" s="17" t="s">
        <v>481</v>
      </c>
      <c r="C129" s="35" t="s">
        <v>507</v>
      </c>
      <c r="D129" s="1">
        <v>7</v>
      </c>
      <c r="E129" s="1">
        <v>0.46200000000000002</v>
      </c>
      <c r="F129" s="1">
        <v>130</v>
      </c>
      <c r="G129" s="2">
        <f t="shared" si="19"/>
        <v>58.95</v>
      </c>
      <c r="H129" s="4">
        <v>58.95</v>
      </c>
      <c r="I129" s="4">
        <v>0</v>
      </c>
      <c r="J129" s="4">
        <v>0</v>
      </c>
      <c r="K129" s="4">
        <f t="shared" si="18"/>
        <v>5.8950000000000001E-3</v>
      </c>
      <c r="L129" s="38">
        <f t="shared" si="20"/>
        <v>0</v>
      </c>
      <c r="M129" s="4"/>
      <c r="N129" s="4"/>
      <c r="O129" s="4"/>
      <c r="P129" s="4"/>
      <c r="Q129" s="4">
        <f t="shared" si="21"/>
        <v>130</v>
      </c>
      <c r="R129" s="4">
        <f t="shared" si="22"/>
        <v>5.8950000000000001E-3</v>
      </c>
      <c r="S129" s="4"/>
      <c r="T129" s="4">
        <f t="shared" si="23"/>
        <v>5.8950000000000001E-3</v>
      </c>
      <c r="U129" s="31"/>
    </row>
    <row r="130" spans="1:21" x14ac:dyDescent="0.15">
      <c r="A130" s="31">
        <v>28</v>
      </c>
      <c r="B130" s="17" t="s">
        <v>481</v>
      </c>
      <c r="C130" s="35" t="s">
        <v>508</v>
      </c>
      <c r="D130" s="1">
        <v>6</v>
      </c>
      <c r="E130" s="1">
        <v>0.36730000000000002</v>
      </c>
      <c r="F130" s="1">
        <v>88</v>
      </c>
      <c r="G130" s="2">
        <f t="shared" si="19"/>
        <v>4021.85</v>
      </c>
      <c r="H130" s="4">
        <v>4021.85</v>
      </c>
      <c r="I130" s="4">
        <v>0</v>
      </c>
      <c r="J130" s="4">
        <v>0</v>
      </c>
      <c r="K130" s="4">
        <f t="shared" si="18"/>
        <v>0.40218500000000001</v>
      </c>
      <c r="L130" s="38">
        <f t="shared" si="20"/>
        <v>0</v>
      </c>
      <c r="M130" s="4"/>
      <c r="N130" s="4"/>
      <c r="O130" s="4"/>
      <c r="P130" s="4"/>
      <c r="Q130" s="4">
        <f t="shared" si="21"/>
        <v>88</v>
      </c>
      <c r="R130" s="4">
        <f t="shared" si="22"/>
        <v>0.40218500000000001</v>
      </c>
      <c r="S130" s="4"/>
      <c r="T130" s="4">
        <f t="shared" si="23"/>
        <v>0.40218500000000001</v>
      </c>
      <c r="U130" s="31"/>
    </row>
    <row r="131" spans="1:21" x14ac:dyDescent="0.15">
      <c r="A131" s="31">
        <v>29</v>
      </c>
      <c r="B131" s="17" t="s">
        <v>481</v>
      </c>
      <c r="C131" s="35" t="s">
        <v>509</v>
      </c>
      <c r="D131" s="1">
        <v>3</v>
      </c>
      <c r="E131" s="1">
        <v>0.311</v>
      </c>
      <c r="F131" s="1">
        <v>69</v>
      </c>
      <c r="G131" s="2">
        <f t="shared" si="19"/>
        <v>4272.1499999999996</v>
      </c>
      <c r="H131" s="4">
        <v>4272.1499999999996</v>
      </c>
      <c r="I131" s="4">
        <v>0</v>
      </c>
      <c r="J131" s="4">
        <v>0</v>
      </c>
      <c r="K131" s="4">
        <f t="shared" si="18"/>
        <v>0.42721500000000001</v>
      </c>
      <c r="L131" s="38">
        <f t="shared" si="20"/>
        <v>0</v>
      </c>
      <c r="M131" s="4"/>
      <c r="N131" s="4"/>
      <c r="O131" s="4"/>
      <c r="P131" s="4"/>
      <c r="Q131" s="4">
        <f t="shared" si="21"/>
        <v>69</v>
      </c>
      <c r="R131" s="4">
        <f t="shared" si="22"/>
        <v>0.42721500000000001</v>
      </c>
      <c r="S131" s="4"/>
      <c r="T131" s="4">
        <f t="shared" si="23"/>
        <v>0.42721500000000001</v>
      </c>
      <c r="U131" s="31"/>
    </row>
    <row r="132" spans="1:21" x14ac:dyDescent="0.15">
      <c r="A132" s="31">
        <v>30</v>
      </c>
      <c r="B132" s="17" t="s">
        <v>510</v>
      </c>
      <c r="C132" s="1" t="s">
        <v>511</v>
      </c>
      <c r="D132" s="1">
        <v>9</v>
      </c>
      <c r="E132" s="1">
        <v>0.13059999999999999</v>
      </c>
      <c r="F132" s="1">
        <v>28.53</v>
      </c>
      <c r="G132" s="2">
        <f t="shared" si="19"/>
        <v>6796</v>
      </c>
      <c r="H132" s="4">
        <v>796</v>
      </c>
      <c r="I132" s="4">
        <v>6000</v>
      </c>
      <c r="J132" s="4">
        <v>0</v>
      </c>
      <c r="K132" s="4">
        <f t="shared" si="18"/>
        <v>2.0388000000000002</v>
      </c>
      <c r="L132" s="38">
        <f t="shared" si="20"/>
        <v>0</v>
      </c>
      <c r="M132" s="4"/>
      <c r="N132" s="4"/>
      <c r="O132" s="4"/>
      <c r="P132" s="4"/>
      <c r="Q132" s="4">
        <f t="shared" si="21"/>
        <v>28.53</v>
      </c>
      <c r="R132" s="4">
        <f t="shared" si="22"/>
        <v>2.0388000000000002</v>
      </c>
      <c r="S132" s="4">
        <f t="shared" si="24"/>
        <v>2.0388000000000002</v>
      </c>
      <c r="T132" s="4"/>
      <c r="U132" s="31"/>
    </row>
    <row r="133" spans="1:21" x14ac:dyDescent="0.15">
      <c r="A133" s="31">
        <v>31</v>
      </c>
      <c r="B133" s="17" t="s">
        <v>510</v>
      </c>
      <c r="C133" s="1" t="s">
        <v>436</v>
      </c>
      <c r="D133" s="1">
        <v>9</v>
      </c>
      <c r="E133" s="1">
        <v>0.16900000000000001</v>
      </c>
      <c r="F133" s="1">
        <v>517.83000000000004</v>
      </c>
      <c r="G133" s="2">
        <f t="shared" si="19"/>
        <v>670</v>
      </c>
      <c r="H133" s="4">
        <v>670</v>
      </c>
      <c r="I133" s="4">
        <v>0</v>
      </c>
      <c r="J133" s="4">
        <v>0</v>
      </c>
      <c r="K133" s="4">
        <f t="shared" si="18"/>
        <v>6.7000000000000004E-2</v>
      </c>
      <c r="L133" s="38">
        <f t="shared" si="20"/>
        <v>0</v>
      </c>
      <c r="M133" s="4"/>
      <c r="N133" s="4"/>
      <c r="O133" s="4"/>
      <c r="P133" s="4"/>
      <c r="Q133" s="4">
        <f t="shared" si="21"/>
        <v>517.83000000000004</v>
      </c>
      <c r="R133" s="4">
        <f t="shared" si="22"/>
        <v>6.7000000000000004E-2</v>
      </c>
      <c r="S133" s="4"/>
      <c r="T133" s="4">
        <f t="shared" si="23"/>
        <v>6.7000000000000004E-2</v>
      </c>
      <c r="U133" s="31"/>
    </row>
    <row r="134" spans="1:21" x14ac:dyDescent="0.15">
      <c r="A134" s="31">
        <v>32</v>
      </c>
      <c r="B134" s="17" t="s">
        <v>510</v>
      </c>
      <c r="C134" s="1" t="s">
        <v>512</v>
      </c>
      <c r="D134" s="1">
        <v>8</v>
      </c>
      <c r="E134" s="1">
        <v>0.1439</v>
      </c>
      <c r="F134" s="1">
        <v>180.36</v>
      </c>
      <c r="G134" s="2">
        <f t="shared" si="19"/>
        <v>440</v>
      </c>
      <c r="H134" s="4">
        <v>440</v>
      </c>
      <c r="I134" s="4">
        <v>0</v>
      </c>
      <c r="J134" s="4">
        <v>0</v>
      </c>
      <c r="K134" s="4">
        <f t="shared" si="18"/>
        <v>4.3999999999999997E-2</v>
      </c>
      <c r="L134" s="38">
        <f t="shared" si="20"/>
        <v>0</v>
      </c>
      <c r="M134" s="4"/>
      <c r="N134" s="4"/>
      <c r="O134" s="4"/>
      <c r="P134" s="4"/>
      <c r="Q134" s="4">
        <f t="shared" si="21"/>
        <v>180.36</v>
      </c>
      <c r="R134" s="4">
        <f t="shared" si="22"/>
        <v>4.3999999999999997E-2</v>
      </c>
      <c r="S134" s="4"/>
      <c r="T134" s="4">
        <f t="shared" si="23"/>
        <v>4.3999999999999997E-2</v>
      </c>
      <c r="U134" s="31"/>
    </row>
    <row r="135" spans="1:21" x14ac:dyDescent="0.15">
      <c r="A135" s="31">
        <v>33</v>
      </c>
      <c r="B135" s="17" t="s">
        <v>510</v>
      </c>
      <c r="C135" s="1" t="s">
        <v>513</v>
      </c>
      <c r="D135" s="1">
        <v>18</v>
      </c>
      <c r="E135" s="1">
        <v>0.38500000000000001</v>
      </c>
      <c r="F135" s="1">
        <v>323.25</v>
      </c>
      <c r="G135" s="2">
        <f t="shared" si="19"/>
        <v>1526</v>
      </c>
      <c r="H135" s="4">
        <v>1526</v>
      </c>
      <c r="I135" s="4">
        <v>0</v>
      </c>
      <c r="J135" s="4">
        <v>0</v>
      </c>
      <c r="K135" s="4">
        <f t="shared" si="18"/>
        <v>0.15260000000000001</v>
      </c>
      <c r="L135" s="38">
        <f t="shared" si="20"/>
        <v>0</v>
      </c>
      <c r="M135" s="4"/>
      <c r="N135" s="4"/>
      <c r="O135" s="4"/>
      <c r="P135" s="4"/>
      <c r="Q135" s="4">
        <f t="shared" si="21"/>
        <v>323.25</v>
      </c>
      <c r="R135" s="4">
        <f t="shared" si="22"/>
        <v>0.15260000000000001</v>
      </c>
      <c r="S135" s="4"/>
      <c r="T135" s="4">
        <f t="shared" si="23"/>
        <v>0.15260000000000001</v>
      </c>
      <c r="U135" s="31"/>
    </row>
    <row r="136" spans="1:21" x14ac:dyDescent="0.15">
      <c r="A136" s="31">
        <v>34</v>
      </c>
      <c r="B136" s="17" t="s">
        <v>510</v>
      </c>
      <c r="C136" s="1" t="s">
        <v>514</v>
      </c>
      <c r="D136" s="1">
        <v>13</v>
      </c>
      <c r="E136" s="1">
        <v>0.35639999999999999</v>
      </c>
      <c r="F136" s="1">
        <v>40.58</v>
      </c>
      <c r="G136" s="2">
        <f t="shared" si="19"/>
        <v>1500</v>
      </c>
      <c r="H136" s="4">
        <v>1500</v>
      </c>
      <c r="I136" s="4">
        <v>0</v>
      </c>
      <c r="J136" s="4">
        <v>0</v>
      </c>
      <c r="K136" s="4">
        <f t="shared" si="18"/>
        <v>0.45</v>
      </c>
      <c r="L136" s="38">
        <f t="shared" si="20"/>
        <v>0</v>
      </c>
      <c r="M136" s="4"/>
      <c r="N136" s="4"/>
      <c r="O136" s="4"/>
      <c r="P136" s="4"/>
      <c r="Q136" s="4">
        <f t="shared" si="21"/>
        <v>40.58</v>
      </c>
      <c r="R136" s="4">
        <f t="shared" si="22"/>
        <v>0.45</v>
      </c>
      <c r="S136" s="4">
        <f t="shared" si="24"/>
        <v>0.45</v>
      </c>
      <c r="T136" s="4"/>
      <c r="U136" s="31"/>
    </row>
    <row r="137" spans="1:21" x14ac:dyDescent="0.15">
      <c r="A137" s="31">
        <v>35</v>
      </c>
      <c r="B137" s="17" t="s">
        <v>510</v>
      </c>
      <c r="C137" s="1" t="s">
        <v>515</v>
      </c>
      <c r="D137" s="1">
        <v>15</v>
      </c>
      <c r="E137" s="1">
        <v>0.3503</v>
      </c>
      <c r="F137" s="1">
        <v>115.2</v>
      </c>
      <c r="G137" s="2">
        <f t="shared" si="19"/>
        <v>958</v>
      </c>
      <c r="H137" s="4">
        <v>958</v>
      </c>
      <c r="I137" s="4">
        <v>0</v>
      </c>
      <c r="J137" s="4">
        <v>0</v>
      </c>
      <c r="K137" s="4">
        <f t="shared" si="18"/>
        <v>9.5799999999999996E-2</v>
      </c>
      <c r="L137" s="38">
        <f t="shared" si="20"/>
        <v>0</v>
      </c>
      <c r="M137" s="4"/>
      <c r="N137" s="4"/>
      <c r="O137" s="4"/>
      <c r="P137" s="4"/>
      <c r="Q137" s="4">
        <f t="shared" si="21"/>
        <v>115.2</v>
      </c>
      <c r="R137" s="4">
        <f t="shared" si="22"/>
        <v>9.5799999999999996E-2</v>
      </c>
      <c r="S137" s="4"/>
      <c r="T137" s="4">
        <f t="shared" si="23"/>
        <v>9.5799999999999996E-2</v>
      </c>
      <c r="U137" s="31"/>
    </row>
    <row r="138" spans="1:21" x14ac:dyDescent="0.15">
      <c r="A138" s="31">
        <v>36</v>
      </c>
      <c r="B138" s="17" t="s">
        <v>510</v>
      </c>
      <c r="C138" s="1" t="s">
        <v>516</v>
      </c>
      <c r="D138" s="1">
        <v>22</v>
      </c>
      <c r="E138" s="1">
        <v>0.443</v>
      </c>
      <c r="F138" s="1">
        <v>148.19999999999999</v>
      </c>
      <c r="G138" s="2">
        <f t="shared" si="19"/>
        <v>1400</v>
      </c>
      <c r="H138" s="4">
        <v>1400</v>
      </c>
      <c r="I138" s="4">
        <v>0</v>
      </c>
      <c r="J138" s="4">
        <v>0</v>
      </c>
      <c r="K138" s="4">
        <f t="shared" ref="K138:K201" si="25">+L138+P138+R138</f>
        <v>0.14000000000000001</v>
      </c>
      <c r="L138" s="38">
        <f t="shared" si="20"/>
        <v>0</v>
      </c>
      <c r="M138" s="4"/>
      <c r="N138" s="4"/>
      <c r="O138" s="4"/>
      <c r="P138" s="4"/>
      <c r="Q138" s="4">
        <f t="shared" si="21"/>
        <v>148.19999999999999</v>
      </c>
      <c r="R138" s="4">
        <f t="shared" si="22"/>
        <v>0.14000000000000001</v>
      </c>
      <c r="S138" s="4"/>
      <c r="T138" s="4">
        <f t="shared" si="23"/>
        <v>0.14000000000000001</v>
      </c>
      <c r="U138" s="31"/>
    </row>
    <row r="139" spans="1:21" x14ac:dyDescent="0.15">
      <c r="A139" s="31">
        <v>37</v>
      </c>
      <c r="B139" s="17" t="s">
        <v>510</v>
      </c>
      <c r="C139" s="1" t="s">
        <v>517</v>
      </c>
      <c r="D139" s="1">
        <v>5</v>
      </c>
      <c r="E139" s="1">
        <v>0.13139999999999999</v>
      </c>
      <c r="F139" s="1">
        <v>39.82</v>
      </c>
      <c r="G139" s="2">
        <f t="shared" si="19"/>
        <v>947</v>
      </c>
      <c r="H139" s="4">
        <v>947</v>
      </c>
      <c r="I139" s="4">
        <v>0</v>
      </c>
      <c r="J139" s="4">
        <v>0</v>
      </c>
      <c r="K139" s="4">
        <f t="shared" si="25"/>
        <v>0.28410000000000002</v>
      </c>
      <c r="L139" s="38">
        <f t="shared" si="20"/>
        <v>0</v>
      </c>
      <c r="M139" s="4"/>
      <c r="N139" s="4"/>
      <c r="O139" s="4"/>
      <c r="P139" s="4"/>
      <c r="Q139" s="4">
        <f t="shared" si="21"/>
        <v>39.82</v>
      </c>
      <c r="R139" s="4">
        <f t="shared" si="22"/>
        <v>0.28410000000000002</v>
      </c>
      <c r="S139" s="4">
        <f t="shared" si="24"/>
        <v>0.28410000000000002</v>
      </c>
      <c r="T139" s="4"/>
      <c r="U139" s="31"/>
    </row>
    <row r="140" spans="1:21" x14ac:dyDescent="0.15">
      <c r="A140" s="31">
        <v>38</v>
      </c>
      <c r="B140" s="17" t="s">
        <v>510</v>
      </c>
      <c r="C140" s="1" t="s">
        <v>518</v>
      </c>
      <c r="D140" s="1">
        <v>12</v>
      </c>
      <c r="E140" s="1">
        <v>0.22</v>
      </c>
      <c r="F140" s="1">
        <v>50.22</v>
      </c>
      <c r="G140" s="2">
        <f t="shared" si="19"/>
        <v>1441</v>
      </c>
      <c r="H140" s="4">
        <v>1441</v>
      </c>
      <c r="I140" s="4">
        <v>0</v>
      </c>
      <c r="J140" s="4">
        <v>0</v>
      </c>
      <c r="K140" s="4">
        <f t="shared" si="25"/>
        <v>0.14410000000000001</v>
      </c>
      <c r="L140" s="38">
        <f t="shared" si="20"/>
        <v>0</v>
      </c>
      <c r="M140" s="4"/>
      <c r="N140" s="4"/>
      <c r="O140" s="4"/>
      <c r="P140" s="4"/>
      <c r="Q140" s="4">
        <f t="shared" si="21"/>
        <v>50.22</v>
      </c>
      <c r="R140" s="4">
        <f t="shared" si="22"/>
        <v>0.14410000000000001</v>
      </c>
      <c r="S140" s="4"/>
      <c r="T140" s="4">
        <f t="shared" si="23"/>
        <v>0.14410000000000001</v>
      </c>
      <c r="U140" s="31"/>
    </row>
    <row r="141" spans="1:21" x14ac:dyDescent="0.15">
      <c r="A141" s="31">
        <v>39</v>
      </c>
      <c r="B141" s="17" t="s">
        <v>510</v>
      </c>
      <c r="C141" s="1" t="s">
        <v>519</v>
      </c>
      <c r="D141" s="1">
        <v>14</v>
      </c>
      <c r="E141" s="1">
        <v>0.24840000000000001</v>
      </c>
      <c r="F141" s="1">
        <v>113.66</v>
      </c>
      <c r="G141" s="2">
        <f t="shared" si="19"/>
        <v>1390</v>
      </c>
      <c r="H141" s="4">
        <v>1390</v>
      </c>
      <c r="I141" s="4">
        <v>0</v>
      </c>
      <c r="J141" s="4">
        <v>0</v>
      </c>
      <c r="K141" s="4">
        <f t="shared" si="25"/>
        <v>0.13900000000000001</v>
      </c>
      <c r="L141" s="38">
        <f t="shared" si="20"/>
        <v>0</v>
      </c>
      <c r="M141" s="4"/>
      <c r="N141" s="4"/>
      <c r="O141" s="4"/>
      <c r="P141" s="4"/>
      <c r="Q141" s="4">
        <f t="shared" si="21"/>
        <v>113.66</v>
      </c>
      <c r="R141" s="4">
        <f t="shared" si="22"/>
        <v>0.13900000000000001</v>
      </c>
      <c r="S141" s="4"/>
      <c r="T141" s="4">
        <f t="shared" si="23"/>
        <v>0.13900000000000001</v>
      </c>
      <c r="U141" s="31"/>
    </row>
    <row r="142" spans="1:21" x14ac:dyDescent="0.15">
      <c r="A142" s="31">
        <v>40</v>
      </c>
      <c r="B142" s="17" t="s">
        <v>510</v>
      </c>
      <c r="C142" s="1" t="s">
        <v>520</v>
      </c>
      <c r="D142" s="1">
        <v>17</v>
      </c>
      <c r="E142" s="1">
        <v>0.28000000000000003</v>
      </c>
      <c r="F142" s="1">
        <v>50.62</v>
      </c>
      <c r="G142" s="2">
        <f t="shared" si="19"/>
        <v>1100</v>
      </c>
      <c r="H142" s="4">
        <v>1100</v>
      </c>
      <c r="I142" s="4">
        <v>0</v>
      </c>
      <c r="J142" s="4">
        <v>0</v>
      </c>
      <c r="K142" s="4">
        <f t="shared" si="25"/>
        <v>0.11</v>
      </c>
      <c r="L142" s="38">
        <f t="shared" si="20"/>
        <v>0</v>
      </c>
      <c r="M142" s="4"/>
      <c r="N142" s="4"/>
      <c r="O142" s="4"/>
      <c r="P142" s="4"/>
      <c r="Q142" s="4">
        <f t="shared" si="21"/>
        <v>50.62</v>
      </c>
      <c r="R142" s="4">
        <f t="shared" si="22"/>
        <v>0.11</v>
      </c>
      <c r="S142" s="4"/>
      <c r="T142" s="4">
        <f t="shared" si="23"/>
        <v>0.11</v>
      </c>
      <c r="U142" s="31"/>
    </row>
    <row r="143" spans="1:21" x14ac:dyDescent="0.15">
      <c r="A143" s="31">
        <v>41</v>
      </c>
      <c r="B143" s="17" t="s">
        <v>510</v>
      </c>
      <c r="C143" s="1" t="s">
        <v>521</v>
      </c>
      <c r="D143" s="1">
        <v>13</v>
      </c>
      <c r="E143" s="1">
        <v>0.27829999999999999</v>
      </c>
      <c r="F143" s="1">
        <v>102.38</v>
      </c>
      <c r="G143" s="2">
        <f t="shared" si="19"/>
        <v>1340</v>
      </c>
      <c r="H143" s="4">
        <v>1340</v>
      </c>
      <c r="I143" s="4">
        <v>0</v>
      </c>
      <c r="J143" s="4">
        <v>0</v>
      </c>
      <c r="K143" s="4">
        <f t="shared" si="25"/>
        <v>0.13400000000000001</v>
      </c>
      <c r="L143" s="38">
        <f t="shared" si="20"/>
        <v>0</v>
      </c>
      <c r="M143" s="4"/>
      <c r="N143" s="4"/>
      <c r="O143" s="4"/>
      <c r="P143" s="4"/>
      <c r="Q143" s="4">
        <f t="shared" si="21"/>
        <v>102.38</v>
      </c>
      <c r="R143" s="4">
        <f t="shared" si="22"/>
        <v>0.13400000000000001</v>
      </c>
      <c r="S143" s="4"/>
      <c r="T143" s="4">
        <f t="shared" si="23"/>
        <v>0.13400000000000001</v>
      </c>
      <c r="U143" s="31"/>
    </row>
    <row r="144" spans="1:21" x14ac:dyDescent="0.15">
      <c r="A144" s="31">
        <v>42</v>
      </c>
      <c r="B144" s="17" t="s">
        <v>510</v>
      </c>
      <c r="C144" s="1" t="s">
        <v>522</v>
      </c>
      <c r="D144" s="1">
        <v>20</v>
      </c>
      <c r="E144" s="1">
        <v>0.35799999999999998</v>
      </c>
      <c r="F144" s="1">
        <v>33.4</v>
      </c>
      <c r="G144" s="2">
        <f t="shared" si="19"/>
        <v>1857</v>
      </c>
      <c r="H144" s="4">
        <v>1857</v>
      </c>
      <c r="I144" s="4">
        <v>0</v>
      </c>
      <c r="J144" s="4">
        <v>0</v>
      </c>
      <c r="K144" s="4">
        <f t="shared" si="25"/>
        <v>0.55710000000000004</v>
      </c>
      <c r="L144" s="38">
        <f t="shared" si="20"/>
        <v>0</v>
      </c>
      <c r="M144" s="4"/>
      <c r="N144" s="4"/>
      <c r="O144" s="4"/>
      <c r="P144" s="4"/>
      <c r="Q144" s="4">
        <f t="shared" si="21"/>
        <v>33.4</v>
      </c>
      <c r="R144" s="4">
        <f t="shared" si="22"/>
        <v>0.55710000000000004</v>
      </c>
      <c r="S144" s="4">
        <f t="shared" si="24"/>
        <v>0.55710000000000004</v>
      </c>
      <c r="T144" s="4"/>
      <c r="U144" s="31"/>
    </row>
    <row r="145" spans="1:21" x14ac:dyDescent="0.15">
      <c r="A145" s="31">
        <v>43</v>
      </c>
      <c r="B145" s="17" t="s">
        <v>510</v>
      </c>
      <c r="C145" s="1" t="s">
        <v>523</v>
      </c>
      <c r="D145" s="1">
        <v>19</v>
      </c>
      <c r="E145" s="1">
        <v>0.33379999999999999</v>
      </c>
      <c r="F145" s="1">
        <v>64.709999999999994</v>
      </c>
      <c r="G145" s="2">
        <f t="shared" si="19"/>
        <v>1370</v>
      </c>
      <c r="H145" s="4">
        <v>1370</v>
      </c>
      <c r="I145" s="4">
        <v>0</v>
      </c>
      <c r="J145" s="4">
        <v>0</v>
      </c>
      <c r="K145" s="4">
        <f t="shared" si="25"/>
        <v>0.13700000000000001</v>
      </c>
      <c r="L145" s="38">
        <f t="shared" si="20"/>
        <v>0</v>
      </c>
      <c r="M145" s="4"/>
      <c r="N145" s="4"/>
      <c r="O145" s="4"/>
      <c r="P145" s="4"/>
      <c r="Q145" s="4">
        <f t="shared" si="21"/>
        <v>64.709999999999994</v>
      </c>
      <c r="R145" s="4">
        <f t="shared" si="22"/>
        <v>0.13700000000000001</v>
      </c>
      <c r="S145" s="4"/>
      <c r="T145" s="4">
        <f t="shared" si="23"/>
        <v>0.13700000000000001</v>
      </c>
      <c r="U145" s="31"/>
    </row>
    <row r="146" spans="1:21" x14ac:dyDescent="0.15">
      <c r="A146" s="31">
        <v>44</v>
      </c>
      <c r="B146" s="17" t="s">
        <v>524</v>
      </c>
      <c r="C146" s="40" t="s">
        <v>525</v>
      </c>
      <c r="D146" s="1">
        <v>12</v>
      </c>
      <c r="E146" s="1">
        <v>0.3397</v>
      </c>
      <c r="F146" s="1">
        <v>131.09</v>
      </c>
      <c r="G146" s="2">
        <f t="shared" si="19"/>
        <v>1452.07</v>
      </c>
      <c r="H146" s="4">
        <v>1452.07</v>
      </c>
      <c r="I146" s="4">
        <v>0</v>
      </c>
      <c r="J146" s="4">
        <v>0</v>
      </c>
      <c r="K146" s="4">
        <f t="shared" si="25"/>
        <v>0.145207</v>
      </c>
      <c r="L146" s="38">
        <f t="shared" si="20"/>
        <v>0</v>
      </c>
      <c r="M146" s="4"/>
      <c r="N146" s="4"/>
      <c r="O146" s="4"/>
      <c r="P146" s="4"/>
      <c r="Q146" s="4">
        <f t="shared" si="21"/>
        <v>131.09</v>
      </c>
      <c r="R146" s="4">
        <f t="shared" si="22"/>
        <v>0.145207</v>
      </c>
      <c r="S146" s="4"/>
      <c r="T146" s="4">
        <f t="shared" si="23"/>
        <v>0.145207</v>
      </c>
      <c r="U146" s="31"/>
    </row>
    <row r="147" spans="1:21" x14ac:dyDescent="0.15">
      <c r="A147" s="31">
        <v>45</v>
      </c>
      <c r="B147" s="17" t="s">
        <v>524</v>
      </c>
      <c r="C147" s="40" t="s">
        <v>526</v>
      </c>
      <c r="D147" s="1">
        <v>19</v>
      </c>
      <c r="E147" s="1">
        <v>0.51339999999999997</v>
      </c>
      <c r="F147" s="1">
        <v>90.56</v>
      </c>
      <c r="G147" s="2">
        <f t="shared" si="19"/>
        <v>0</v>
      </c>
      <c r="H147" s="4">
        <v>0</v>
      </c>
      <c r="I147" s="4">
        <v>0</v>
      </c>
      <c r="J147" s="4">
        <v>0</v>
      </c>
      <c r="K147" s="4">
        <f t="shared" si="25"/>
        <v>0</v>
      </c>
      <c r="L147" s="38">
        <f t="shared" si="20"/>
        <v>0</v>
      </c>
      <c r="M147" s="4"/>
      <c r="N147" s="4"/>
      <c r="O147" s="4"/>
      <c r="P147" s="4"/>
      <c r="Q147" s="4">
        <f t="shared" si="21"/>
        <v>90.56</v>
      </c>
      <c r="R147" s="4">
        <f t="shared" si="22"/>
        <v>0</v>
      </c>
      <c r="S147" s="4"/>
      <c r="T147" s="4">
        <f t="shared" si="23"/>
        <v>0</v>
      </c>
      <c r="U147" s="31"/>
    </row>
    <row r="148" spans="1:21" x14ac:dyDescent="0.15">
      <c r="A148" s="31">
        <v>46</v>
      </c>
      <c r="B148" s="17" t="s">
        <v>524</v>
      </c>
      <c r="C148" s="40" t="s">
        <v>527</v>
      </c>
      <c r="D148" s="1">
        <v>28</v>
      </c>
      <c r="E148" s="1">
        <v>0.60980000000000001</v>
      </c>
      <c r="F148" s="1">
        <v>162.22999999999999</v>
      </c>
      <c r="G148" s="2">
        <f t="shared" si="19"/>
        <v>6460.79</v>
      </c>
      <c r="H148" s="4">
        <v>6460.79</v>
      </c>
      <c r="I148" s="4">
        <v>0</v>
      </c>
      <c r="J148" s="4">
        <v>0</v>
      </c>
      <c r="K148" s="4">
        <f t="shared" si="25"/>
        <v>0.64607899999999996</v>
      </c>
      <c r="L148" s="38">
        <f t="shared" si="20"/>
        <v>0</v>
      </c>
      <c r="M148" s="4"/>
      <c r="N148" s="4"/>
      <c r="O148" s="4"/>
      <c r="P148" s="4"/>
      <c r="Q148" s="4">
        <f t="shared" si="21"/>
        <v>162.22999999999999</v>
      </c>
      <c r="R148" s="4">
        <f t="shared" si="22"/>
        <v>0.64607899999999996</v>
      </c>
      <c r="S148" s="4"/>
      <c r="T148" s="4">
        <f t="shared" si="23"/>
        <v>0.64607899999999996</v>
      </c>
      <c r="U148" s="31"/>
    </row>
    <row r="149" spans="1:21" x14ac:dyDescent="0.15">
      <c r="A149" s="31">
        <v>47</v>
      </c>
      <c r="B149" s="17" t="s">
        <v>524</v>
      </c>
      <c r="C149" s="40" t="s">
        <v>528</v>
      </c>
      <c r="D149" s="1">
        <v>28</v>
      </c>
      <c r="E149" s="1">
        <v>0.87060000000000004</v>
      </c>
      <c r="F149" s="1">
        <v>207.09</v>
      </c>
      <c r="G149" s="2">
        <f t="shared" si="19"/>
        <v>1018.17</v>
      </c>
      <c r="H149" s="4">
        <v>1018.17</v>
      </c>
      <c r="I149" s="4">
        <v>0</v>
      </c>
      <c r="J149" s="4">
        <v>0</v>
      </c>
      <c r="K149" s="4">
        <f t="shared" si="25"/>
        <v>0.101817</v>
      </c>
      <c r="L149" s="38">
        <f t="shared" si="20"/>
        <v>0</v>
      </c>
      <c r="M149" s="4"/>
      <c r="N149" s="4"/>
      <c r="O149" s="4"/>
      <c r="P149" s="4"/>
      <c r="Q149" s="4">
        <f t="shared" si="21"/>
        <v>207.09</v>
      </c>
      <c r="R149" s="4">
        <f t="shared" si="22"/>
        <v>0.101817</v>
      </c>
      <c r="S149" s="4"/>
      <c r="T149" s="4">
        <f t="shared" si="23"/>
        <v>0.101817</v>
      </c>
      <c r="U149" s="31"/>
    </row>
    <row r="150" spans="1:21" x14ac:dyDescent="0.15">
      <c r="A150" s="31">
        <v>48</v>
      </c>
      <c r="B150" s="17" t="s">
        <v>524</v>
      </c>
      <c r="C150" s="40" t="s">
        <v>529</v>
      </c>
      <c r="D150" s="1">
        <v>18</v>
      </c>
      <c r="E150" s="1">
        <v>0.3629</v>
      </c>
      <c r="F150" s="1">
        <v>102.56</v>
      </c>
      <c r="G150" s="2">
        <f t="shared" si="19"/>
        <v>3954.58</v>
      </c>
      <c r="H150" s="4">
        <v>3954.58</v>
      </c>
      <c r="I150" s="4">
        <v>0</v>
      </c>
      <c r="J150" s="4">
        <v>0</v>
      </c>
      <c r="K150" s="4">
        <f t="shared" si="25"/>
        <v>0.39545799999999998</v>
      </c>
      <c r="L150" s="38">
        <f t="shared" si="20"/>
        <v>0</v>
      </c>
      <c r="M150" s="4"/>
      <c r="N150" s="4"/>
      <c r="O150" s="4"/>
      <c r="P150" s="4"/>
      <c r="Q150" s="4">
        <f t="shared" si="21"/>
        <v>102.56</v>
      </c>
      <c r="R150" s="4">
        <f t="shared" si="22"/>
        <v>0.39545799999999998</v>
      </c>
      <c r="S150" s="4"/>
      <c r="T150" s="4">
        <f t="shared" si="23"/>
        <v>0.39545799999999998</v>
      </c>
      <c r="U150" s="31"/>
    </row>
    <row r="151" spans="1:21" x14ac:dyDescent="0.15">
      <c r="A151" s="31">
        <v>49</v>
      </c>
      <c r="B151" s="17" t="s">
        <v>524</v>
      </c>
      <c r="C151" s="40" t="s">
        <v>530</v>
      </c>
      <c r="D151" s="1">
        <v>19</v>
      </c>
      <c r="E151" s="1">
        <v>0.4783</v>
      </c>
      <c r="F151" s="1">
        <v>106.66</v>
      </c>
      <c r="G151" s="2">
        <f t="shared" si="19"/>
        <v>4067.59</v>
      </c>
      <c r="H151" s="4">
        <v>4067.59</v>
      </c>
      <c r="I151" s="4">
        <v>0</v>
      </c>
      <c r="J151" s="4">
        <v>0</v>
      </c>
      <c r="K151" s="4">
        <f t="shared" si="25"/>
        <v>0.40675899999999998</v>
      </c>
      <c r="L151" s="38">
        <f t="shared" si="20"/>
        <v>0</v>
      </c>
      <c r="M151" s="4"/>
      <c r="N151" s="4"/>
      <c r="O151" s="4"/>
      <c r="P151" s="4"/>
      <c r="Q151" s="4">
        <f t="shared" si="21"/>
        <v>106.66</v>
      </c>
      <c r="R151" s="4">
        <f t="shared" si="22"/>
        <v>0.40675899999999998</v>
      </c>
      <c r="S151" s="4"/>
      <c r="T151" s="4">
        <f t="shared" si="23"/>
        <v>0.40675899999999998</v>
      </c>
      <c r="U151" s="31"/>
    </row>
    <row r="152" spans="1:21" x14ac:dyDescent="0.15">
      <c r="A152" s="31">
        <v>50</v>
      </c>
      <c r="B152" s="17" t="s">
        <v>524</v>
      </c>
      <c r="C152" s="40" t="s">
        <v>531</v>
      </c>
      <c r="D152" s="1">
        <v>24</v>
      </c>
      <c r="E152" s="1">
        <v>0.44500000000000001</v>
      </c>
      <c r="F152" s="1">
        <v>123.76</v>
      </c>
      <c r="G152" s="2">
        <f t="shared" si="19"/>
        <v>1522.4</v>
      </c>
      <c r="H152" s="4">
        <v>1522.4</v>
      </c>
      <c r="I152" s="4">
        <v>0</v>
      </c>
      <c r="J152" s="4">
        <v>0</v>
      </c>
      <c r="K152" s="4">
        <f t="shared" si="25"/>
        <v>0.15223999999999999</v>
      </c>
      <c r="L152" s="38">
        <f t="shared" si="20"/>
        <v>0</v>
      </c>
      <c r="M152" s="4"/>
      <c r="N152" s="4"/>
      <c r="O152" s="4"/>
      <c r="P152" s="4"/>
      <c r="Q152" s="4">
        <f t="shared" si="21"/>
        <v>123.76</v>
      </c>
      <c r="R152" s="4">
        <f t="shared" si="22"/>
        <v>0.15223999999999999</v>
      </c>
      <c r="S152" s="4"/>
      <c r="T152" s="4">
        <f t="shared" si="23"/>
        <v>0.15223999999999999</v>
      </c>
      <c r="U152" s="31"/>
    </row>
    <row r="153" spans="1:21" x14ac:dyDescent="0.15">
      <c r="A153" s="31">
        <v>51</v>
      </c>
      <c r="B153" s="17" t="s">
        <v>524</v>
      </c>
      <c r="C153" s="40" t="s">
        <v>532</v>
      </c>
      <c r="D153" s="1">
        <v>21</v>
      </c>
      <c r="E153" s="1">
        <v>0.47620000000000001</v>
      </c>
      <c r="F153" s="1">
        <v>157.22</v>
      </c>
      <c r="G153" s="2">
        <f t="shared" si="19"/>
        <v>971.19</v>
      </c>
      <c r="H153" s="4">
        <v>971.19</v>
      </c>
      <c r="I153" s="4">
        <v>0</v>
      </c>
      <c r="J153" s="4">
        <v>0</v>
      </c>
      <c r="K153" s="4">
        <f t="shared" si="25"/>
        <v>9.7118999999999997E-2</v>
      </c>
      <c r="L153" s="38">
        <f t="shared" si="20"/>
        <v>0</v>
      </c>
      <c r="M153" s="4"/>
      <c r="N153" s="4"/>
      <c r="O153" s="4"/>
      <c r="P153" s="4"/>
      <c r="Q153" s="4">
        <f t="shared" si="21"/>
        <v>157.22</v>
      </c>
      <c r="R153" s="4">
        <f t="shared" si="22"/>
        <v>9.7118999999999997E-2</v>
      </c>
      <c r="S153" s="4"/>
      <c r="T153" s="4">
        <f t="shared" si="23"/>
        <v>9.7118999999999997E-2</v>
      </c>
      <c r="U153" s="31"/>
    </row>
    <row r="154" spans="1:21" x14ac:dyDescent="0.15">
      <c r="A154" s="31">
        <v>52</v>
      </c>
      <c r="B154" s="17" t="s">
        <v>524</v>
      </c>
      <c r="C154" s="40" t="s">
        <v>533</v>
      </c>
      <c r="D154" s="1">
        <v>21</v>
      </c>
      <c r="E154" s="1">
        <v>0.30470000000000003</v>
      </c>
      <c r="F154" s="1">
        <v>111.72</v>
      </c>
      <c r="G154" s="2">
        <f t="shared" si="19"/>
        <v>1063.6600000000001</v>
      </c>
      <c r="H154" s="4">
        <v>1063.6600000000001</v>
      </c>
      <c r="I154" s="4">
        <v>0</v>
      </c>
      <c r="J154" s="4">
        <v>0</v>
      </c>
      <c r="K154" s="4">
        <f t="shared" si="25"/>
        <v>0.106366</v>
      </c>
      <c r="L154" s="38">
        <f t="shared" si="20"/>
        <v>0</v>
      </c>
      <c r="M154" s="4"/>
      <c r="N154" s="4"/>
      <c r="O154" s="4"/>
      <c r="P154" s="4"/>
      <c r="Q154" s="4">
        <f t="shared" si="21"/>
        <v>111.72</v>
      </c>
      <c r="R154" s="4">
        <f t="shared" si="22"/>
        <v>0.106366</v>
      </c>
      <c r="S154" s="4"/>
      <c r="T154" s="4">
        <f t="shared" si="23"/>
        <v>0.106366</v>
      </c>
      <c r="U154" s="31"/>
    </row>
    <row r="155" spans="1:21" x14ac:dyDescent="0.15">
      <c r="A155" s="31">
        <v>53</v>
      </c>
      <c r="B155" s="17" t="s">
        <v>524</v>
      </c>
      <c r="C155" s="40" t="s">
        <v>534</v>
      </c>
      <c r="D155" s="1">
        <v>13</v>
      </c>
      <c r="E155" s="1">
        <v>0.44879999999999998</v>
      </c>
      <c r="F155" s="1">
        <v>135.08000000000001</v>
      </c>
      <c r="G155" s="2">
        <f t="shared" si="19"/>
        <v>3759.6</v>
      </c>
      <c r="H155" s="4">
        <v>3759.6</v>
      </c>
      <c r="I155" s="4">
        <v>0</v>
      </c>
      <c r="J155" s="4">
        <v>0</v>
      </c>
      <c r="K155" s="4">
        <f t="shared" si="25"/>
        <v>0.37596000000000002</v>
      </c>
      <c r="L155" s="38">
        <f t="shared" si="20"/>
        <v>0</v>
      </c>
      <c r="M155" s="4"/>
      <c r="N155" s="4"/>
      <c r="O155" s="4"/>
      <c r="P155" s="4"/>
      <c r="Q155" s="4">
        <f t="shared" si="21"/>
        <v>135.08000000000001</v>
      </c>
      <c r="R155" s="4">
        <f t="shared" si="22"/>
        <v>0.37596000000000002</v>
      </c>
      <c r="S155" s="4"/>
      <c r="T155" s="4">
        <f t="shared" si="23"/>
        <v>0.37596000000000002</v>
      </c>
      <c r="U155" s="31"/>
    </row>
    <row r="156" spans="1:21" x14ac:dyDescent="0.15">
      <c r="A156" s="31">
        <v>54</v>
      </c>
      <c r="B156" s="17" t="s">
        <v>524</v>
      </c>
      <c r="C156" s="40" t="s">
        <v>535</v>
      </c>
      <c r="D156" s="1">
        <v>17</v>
      </c>
      <c r="E156" s="1">
        <v>0.34260000000000002</v>
      </c>
      <c r="F156" s="1">
        <v>160.37</v>
      </c>
      <c r="G156" s="2">
        <f t="shared" si="19"/>
        <v>3014.4</v>
      </c>
      <c r="H156" s="4">
        <v>3014.4</v>
      </c>
      <c r="I156" s="4">
        <v>0</v>
      </c>
      <c r="J156" s="4">
        <v>0</v>
      </c>
      <c r="K156" s="4">
        <f t="shared" si="25"/>
        <v>0.30143999999999999</v>
      </c>
      <c r="L156" s="38">
        <f t="shared" si="20"/>
        <v>0</v>
      </c>
      <c r="M156" s="4"/>
      <c r="N156" s="4"/>
      <c r="O156" s="4"/>
      <c r="P156" s="4"/>
      <c r="Q156" s="4">
        <f t="shared" si="21"/>
        <v>160.37</v>
      </c>
      <c r="R156" s="4">
        <f t="shared" si="22"/>
        <v>0.30143999999999999</v>
      </c>
      <c r="S156" s="4"/>
      <c r="T156" s="4">
        <f t="shared" si="23"/>
        <v>0.30143999999999999</v>
      </c>
      <c r="U156" s="31"/>
    </row>
    <row r="157" spans="1:21" x14ac:dyDescent="0.15">
      <c r="A157" s="31">
        <v>55</v>
      </c>
      <c r="B157" s="17" t="s">
        <v>524</v>
      </c>
      <c r="C157" s="40" t="s">
        <v>536</v>
      </c>
      <c r="D157" s="1">
        <v>25</v>
      </c>
      <c r="E157" s="1">
        <v>0.52859999999999996</v>
      </c>
      <c r="F157" s="1">
        <v>272.14999999999998</v>
      </c>
      <c r="G157" s="2">
        <f t="shared" si="19"/>
        <v>1246.98</v>
      </c>
      <c r="H157" s="4">
        <v>1246.98</v>
      </c>
      <c r="I157" s="4">
        <v>0</v>
      </c>
      <c r="J157" s="4">
        <v>0</v>
      </c>
      <c r="K157" s="4">
        <f t="shared" si="25"/>
        <v>0.124698</v>
      </c>
      <c r="L157" s="38">
        <f t="shared" si="20"/>
        <v>0</v>
      </c>
      <c r="M157" s="4"/>
      <c r="N157" s="4"/>
      <c r="O157" s="4"/>
      <c r="P157" s="4"/>
      <c r="Q157" s="4">
        <f t="shared" si="21"/>
        <v>272.14999999999998</v>
      </c>
      <c r="R157" s="4">
        <f t="shared" si="22"/>
        <v>0.124698</v>
      </c>
      <c r="S157" s="4"/>
      <c r="T157" s="4">
        <f t="shared" si="23"/>
        <v>0.124698</v>
      </c>
      <c r="U157" s="31"/>
    </row>
    <row r="158" spans="1:21" x14ac:dyDescent="0.15">
      <c r="A158" s="31">
        <v>56</v>
      </c>
      <c r="B158" s="17" t="s">
        <v>524</v>
      </c>
      <c r="C158" s="40" t="s">
        <v>537</v>
      </c>
      <c r="D158" s="1">
        <v>15</v>
      </c>
      <c r="E158" s="1">
        <v>0.46850000000000003</v>
      </c>
      <c r="F158" s="1">
        <v>269.77999999999997</v>
      </c>
      <c r="G158" s="2">
        <f t="shared" si="19"/>
        <v>4478.8999999999996</v>
      </c>
      <c r="H158" s="4">
        <v>2451.4</v>
      </c>
      <c r="I158" s="4">
        <v>1627.5</v>
      </c>
      <c r="J158" s="4">
        <v>400</v>
      </c>
      <c r="K158" s="4">
        <f t="shared" si="25"/>
        <v>0.44789000000000001</v>
      </c>
      <c r="L158" s="38">
        <f t="shared" si="20"/>
        <v>0</v>
      </c>
      <c r="M158" s="4"/>
      <c r="N158" s="4"/>
      <c r="O158" s="4"/>
      <c r="P158" s="4"/>
      <c r="Q158" s="4">
        <f t="shared" si="21"/>
        <v>269.77999999999997</v>
      </c>
      <c r="R158" s="4">
        <f t="shared" si="22"/>
        <v>0.44789000000000001</v>
      </c>
      <c r="S158" s="4"/>
      <c r="T158" s="4">
        <f t="shared" si="23"/>
        <v>0.44789000000000001</v>
      </c>
      <c r="U158" s="31"/>
    </row>
    <row r="159" spans="1:21" x14ac:dyDescent="0.15">
      <c r="A159" s="31">
        <v>57</v>
      </c>
      <c r="B159" s="17" t="s">
        <v>538</v>
      </c>
      <c r="C159" s="1" t="s">
        <v>539</v>
      </c>
      <c r="D159" s="1">
        <v>12</v>
      </c>
      <c r="E159" s="1">
        <v>0.2281</v>
      </c>
      <c r="F159" s="1">
        <v>82.1</v>
      </c>
      <c r="G159" s="2">
        <f t="shared" si="19"/>
        <v>2241</v>
      </c>
      <c r="H159" s="4">
        <v>1460</v>
      </c>
      <c r="I159" s="4">
        <v>781</v>
      </c>
      <c r="J159" s="4">
        <v>0</v>
      </c>
      <c r="K159" s="4">
        <f t="shared" si="25"/>
        <v>0.22409999999999999</v>
      </c>
      <c r="L159" s="38">
        <f t="shared" si="20"/>
        <v>0</v>
      </c>
      <c r="M159" s="4"/>
      <c r="N159" s="4"/>
      <c r="O159" s="4"/>
      <c r="P159" s="4"/>
      <c r="Q159" s="4">
        <f t="shared" si="21"/>
        <v>82.1</v>
      </c>
      <c r="R159" s="4">
        <f t="shared" si="22"/>
        <v>0.22409999999999999</v>
      </c>
      <c r="S159" s="4"/>
      <c r="T159" s="4">
        <f t="shared" si="23"/>
        <v>0.22409999999999999</v>
      </c>
      <c r="U159" s="31"/>
    </row>
    <row r="160" spans="1:21" x14ac:dyDescent="0.15">
      <c r="A160" s="31">
        <v>58</v>
      </c>
      <c r="B160" s="17" t="s">
        <v>538</v>
      </c>
      <c r="C160" s="1" t="s">
        <v>540</v>
      </c>
      <c r="D160" s="1">
        <v>20</v>
      </c>
      <c r="E160" s="1">
        <v>0.38619999999999999</v>
      </c>
      <c r="F160" s="1">
        <v>112.76</v>
      </c>
      <c r="G160" s="2">
        <f t="shared" si="19"/>
        <v>1923</v>
      </c>
      <c r="H160" s="4">
        <v>1650</v>
      </c>
      <c r="I160" s="4">
        <v>123</v>
      </c>
      <c r="J160" s="4">
        <v>150</v>
      </c>
      <c r="K160" s="4">
        <f t="shared" si="25"/>
        <v>0.1923</v>
      </c>
      <c r="L160" s="38">
        <f t="shared" si="20"/>
        <v>0</v>
      </c>
      <c r="M160" s="4"/>
      <c r="N160" s="4"/>
      <c r="O160" s="4"/>
      <c r="P160" s="4"/>
      <c r="Q160" s="4">
        <f t="shared" si="21"/>
        <v>112.76</v>
      </c>
      <c r="R160" s="4">
        <f t="shared" si="22"/>
        <v>0.1923</v>
      </c>
      <c r="S160" s="4"/>
      <c r="T160" s="4">
        <f t="shared" si="23"/>
        <v>0.1923</v>
      </c>
      <c r="U160" s="31"/>
    </row>
    <row r="161" spans="1:21" x14ac:dyDescent="0.15">
      <c r="A161" s="31">
        <v>59</v>
      </c>
      <c r="B161" s="17" t="s">
        <v>538</v>
      </c>
      <c r="C161" s="1" t="s">
        <v>541</v>
      </c>
      <c r="D161" s="1">
        <v>9</v>
      </c>
      <c r="E161" s="1">
        <v>0.15229999999999999</v>
      </c>
      <c r="F161" s="1">
        <v>161.53</v>
      </c>
      <c r="G161" s="2">
        <f t="shared" si="19"/>
        <v>2535</v>
      </c>
      <c r="H161" s="4">
        <v>180</v>
      </c>
      <c r="I161" s="4">
        <v>2175</v>
      </c>
      <c r="J161" s="4">
        <v>180</v>
      </c>
      <c r="K161" s="4">
        <f t="shared" si="25"/>
        <v>0.2535</v>
      </c>
      <c r="L161" s="38">
        <f t="shared" si="20"/>
        <v>0</v>
      </c>
      <c r="M161" s="4"/>
      <c r="N161" s="4"/>
      <c r="O161" s="4"/>
      <c r="P161" s="4"/>
      <c r="Q161" s="4">
        <f t="shared" si="21"/>
        <v>161.53</v>
      </c>
      <c r="R161" s="4">
        <f t="shared" si="22"/>
        <v>0.2535</v>
      </c>
      <c r="S161" s="4"/>
      <c r="T161" s="4">
        <f t="shared" si="23"/>
        <v>0.2535</v>
      </c>
      <c r="U161" s="31"/>
    </row>
    <row r="162" spans="1:21" x14ac:dyDescent="0.15">
      <c r="A162" s="31">
        <v>60</v>
      </c>
      <c r="B162" s="17" t="s">
        <v>538</v>
      </c>
      <c r="C162" s="1" t="s">
        <v>542</v>
      </c>
      <c r="D162" s="1">
        <v>13</v>
      </c>
      <c r="E162" s="1">
        <v>0.22539999999999999</v>
      </c>
      <c r="F162" s="1">
        <v>203.81</v>
      </c>
      <c r="G162" s="2">
        <f t="shared" si="19"/>
        <v>2812</v>
      </c>
      <c r="H162" s="4">
        <v>2800</v>
      </c>
      <c r="I162" s="4">
        <v>0</v>
      </c>
      <c r="J162" s="4">
        <v>12</v>
      </c>
      <c r="K162" s="4">
        <f t="shared" si="25"/>
        <v>0.28120000000000001</v>
      </c>
      <c r="L162" s="38">
        <f t="shared" si="20"/>
        <v>0</v>
      </c>
      <c r="M162" s="4"/>
      <c r="N162" s="4"/>
      <c r="O162" s="4"/>
      <c r="P162" s="4"/>
      <c r="Q162" s="4">
        <f t="shared" si="21"/>
        <v>203.81</v>
      </c>
      <c r="R162" s="4">
        <f t="shared" si="22"/>
        <v>0.28120000000000001</v>
      </c>
      <c r="S162" s="4"/>
      <c r="T162" s="4">
        <f t="shared" si="23"/>
        <v>0.28120000000000001</v>
      </c>
      <c r="U162" s="31"/>
    </row>
    <row r="163" spans="1:21" x14ac:dyDescent="0.15">
      <c r="A163" s="31">
        <v>61</v>
      </c>
      <c r="B163" s="17" t="s">
        <v>538</v>
      </c>
      <c r="C163" s="1" t="s">
        <v>543</v>
      </c>
      <c r="D163" s="1">
        <v>20</v>
      </c>
      <c r="E163" s="1">
        <v>0.43459999999999999</v>
      </c>
      <c r="F163" s="1">
        <v>374.86</v>
      </c>
      <c r="G163" s="2">
        <f t="shared" si="19"/>
        <v>7325</v>
      </c>
      <c r="H163" s="4">
        <v>1570</v>
      </c>
      <c r="I163" s="4">
        <v>5640</v>
      </c>
      <c r="J163" s="4">
        <v>115</v>
      </c>
      <c r="K163" s="4">
        <f t="shared" si="25"/>
        <v>0.73250000000000004</v>
      </c>
      <c r="L163" s="38">
        <f t="shared" si="20"/>
        <v>0</v>
      </c>
      <c r="M163" s="4"/>
      <c r="N163" s="4"/>
      <c r="O163" s="4"/>
      <c r="P163" s="4"/>
      <c r="Q163" s="4">
        <f t="shared" si="21"/>
        <v>374.86</v>
      </c>
      <c r="R163" s="4">
        <f t="shared" si="22"/>
        <v>0.73250000000000004</v>
      </c>
      <c r="S163" s="4"/>
      <c r="T163" s="4">
        <f t="shared" si="23"/>
        <v>0.73250000000000004</v>
      </c>
      <c r="U163" s="31"/>
    </row>
    <row r="164" spans="1:21" x14ac:dyDescent="0.15">
      <c r="A164" s="31">
        <v>62</v>
      </c>
      <c r="B164" s="17" t="s">
        <v>538</v>
      </c>
      <c r="C164" s="1" t="s">
        <v>544</v>
      </c>
      <c r="D164" s="1">
        <v>11</v>
      </c>
      <c r="E164" s="1">
        <v>0.29360000000000003</v>
      </c>
      <c r="F164" s="1">
        <v>187.72</v>
      </c>
      <c r="G164" s="2">
        <f t="shared" si="19"/>
        <v>1693.5</v>
      </c>
      <c r="H164" s="4">
        <v>1644</v>
      </c>
      <c r="I164" s="4">
        <v>49.5</v>
      </c>
      <c r="J164" s="4">
        <v>0</v>
      </c>
      <c r="K164" s="4">
        <f t="shared" si="25"/>
        <v>0.16935</v>
      </c>
      <c r="L164" s="38">
        <f t="shared" si="20"/>
        <v>0</v>
      </c>
      <c r="M164" s="4"/>
      <c r="N164" s="4"/>
      <c r="O164" s="4"/>
      <c r="P164" s="4"/>
      <c r="Q164" s="4">
        <f t="shared" si="21"/>
        <v>187.72</v>
      </c>
      <c r="R164" s="4">
        <f t="shared" si="22"/>
        <v>0.16935</v>
      </c>
      <c r="S164" s="4"/>
      <c r="T164" s="4">
        <f t="shared" si="23"/>
        <v>0.16935</v>
      </c>
      <c r="U164" s="31"/>
    </row>
    <row r="165" spans="1:21" x14ac:dyDescent="0.15">
      <c r="A165" s="31">
        <v>63</v>
      </c>
      <c r="B165" s="17" t="s">
        <v>538</v>
      </c>
      <c r="C165" s="1" t="s">
        <v>545</v>
      </c>
      <c r="D165" s="1">
        <v>11</v>
      </c>
      <c r="E165" s="1">
        <v>0.1862</v>
      </c>
      <c r="F165" s="1">
        <v>143.37</v>
      </c>
      <c r="G165" s="2">
        <f t="shared" si="19"/>
        <v>2405</v>
      </c>
      <c r="H165" s="4">
        <v>2006</v>
      </c>
      <c r="I165" s="4">
        <v>399</v>
      </c>
      <c r="J165" s="4">
        <v>0</v>
      </c>
      <c r="K165" s="4">
        <f t="shared" si="25"/>
        <v>0.24049999999999999</v>
      </c>
      <c r="L165" s="38">
        <f t="shared" si="20"/>
        <v>0</v>
      </c>
      <c r="M165" s="4"/>
      <c r="N165" s="4"/>
      <c r="O165" s="4"/>
      <c r="P165" s="4"/>
      <c r="Q165" s="4">
        <f t="shared" si="21"/>
        <v>143.37</v>
      </c>
      <c r="R165" s="4">
        <f t="shared" si="22"/>
        <v>0.24049999999999999</v>
      </c>
      <c r="S165" s="4"/>
      <c r="T165" s="4">
        <f t="shared" si="23"/>
        <v>0.24049999999999999</v>
      </c>
      <c r="U165" s="31"/>
    </row>
    <row r="166" spans="1:21" x14ac:dyDescent="0.15">
      <c r="A166" s="31">
        <v>64</v>
      </c>
      <c r="B166" s="17" t="s">
        <v>538</v>
      </c>
      <c r="C166" s="1" t="s">
        <v>546</v>
      </c>
      <c r="D166" s="1">
        <v>13</v>
      </c>
      <c r="E166" s="1">
        <v>0.21460000000000001</v>
      </c>
      <c r="F166" s="1">
        <v>45.27</v>
      </c>
      <c r="G166" s="2">
        <f t="shared" si="19"/>
        <v>1589</v>
      </c>
      <c r="H166" s="4">
        <v>987</v>
      </c>
      <c r="I166" s="4">
        <v>552</v>
      </c>
      <c r="J166" s="4">
        <v>50</v>
      </c>
      <c r="K166" s="4">
        <f t="shared" si="25"/>
        <v>0.47670000000000001</v>
      </c>
      <c r="L166" s="38">
        <f t="shared" si="20"/>
        <v>0</v>
      </c>
      <c r="M166" s="4"/>
      <c r="N166" s="4"/>
      <c r="O166" s="4"/>
      <c r="P166" s="4"/>
      <c r="Q166" s="4">
        <f t="shared" si="21"/>
        <v>45.27</v>
      </c>
      <c r="R166" s="4">
        <f t="shared" si="22"/>
        <v>0.47670000000000001</v>
      </c>
      <c r="S166" s="4">
        <f t="shared" ref="S166:S220" si="26">+G166*0.0003</f>
        <v>0.47670000000000001</v>
      </c>
      <c r="T166" s="4"/>
      <c r="U166" s="31"/>
    </row>
    <row r="167" spans="1:21" x14ac:dyDescent="0.15">
      <c r="A167" s="31">
        <v>65</v>
      </c>
      <c r="B167" s="17" t="s">
        <v>538</v>
      </c>
      <c r="C167" s="1" t="s">
        <v>547</v>
      </c>
      <c r="D167" s="1">
        <v>15</v>
      </c>
      <c r="E167" s="1">
        <v>0.36509999999999998</v>
      </c>
      <c r="F167" s="1">
        <v>187.86</v>
      </c>
      <c r="G167" s="2">
        <f t="shared" ref="G167:G230" si="27">H167+I167+J167</f>
        <v>1147.51</v>
      </c>
      <c r="H167" s="4">
        <v>1093.51</v>
      </c>
      <c r="I167" s="4">
        <v>54</v>
      </c>
      <c r="J167" s="4">
        <v>0</v>
      </c>
      <c r="K167" s="4">
        <f t="shared" si="25"/>
        <v>0.11475100000000001</v>
      </c>
      <c r="L167" s="38">
        <f t="shared" ref="L167:L230" si="28">+M167+N167+O167</f>
        <v>0</v>
      </c>
      <c r="M167" s="4"/>
      <c r="N167" s="4"/>
      <c r="O167" s="4"/>
      <c r="P167" s="4"/>
      <c r="Q167" s="4">
        <f t="shared" ref="Q167:Q230" si="29">+L167+P167+F167</f>
        <v>187.86</v>
      </c>
      <c r="R167" s="4">
        <f t="shared" ref="R167:R230" si="30">+S167+T167</f>
        <v>0.11475100000000001</v>
      </c>
      <c r="S167" s="4"/>
      <c r="T167" s="4">
        <f t="shared" ref="T167:T230" si="31">0.0001*G167</f>
        <v>0.11475100000000001</v>
      </c>
      <c r="U167" s="31"/>
    </row>
    <row r="168" spans="1:21" x14ac:dyDescent="0.15">
      <c r="A168" s="31">
        <v>66</v>
      </c>
      <c r="B168" s="17" t="s">
        <v>538</v>
      </c>
      <c r="C168" s="1" t="s">
        <v>548</v>
      </c>
      <c r="D168" s="1">
        <v>8</v>
      </c>
      <c r="E168" s="1" t="s">
        <v>549</v>
      </c>
      <c r="F168" s="1">
        <v>113.91</v>
      </c>
      <c r="G168" s="2">
        <f t="shared" si="27"/>
        <v>2120.23</v>
      </c>
      <c r="H168" s="4">
        <v>1106.23</v>
      </c>
      <c r="I168" s="4">
        <v>1014</v>
      </c>
      <c r="J168" s="4">
        <v>0</v>
      </c>
      <c r="K168" s="4">
        <f t="shared" si="25"/>
        <v>0.21202299999999999</v>
      </c>
      <c r="L168" s="38">
        <f t="shared" si="28"/>
        <v>0</v>
      </c>
      <c r="M168" s="4"/>
      <c r="N168" s="4"/>
      <c r="O168" s="4"/>
      <c r="P168" s="4"/>
      <c r="Q168" s="4">
        <f t="shared" si="29"/>
        <v>113.91</v>
      </c>
      <c r="R168" s="4">
        <f t="shared" si="30"/>
        <v>0.21202299999999999</v>
      </c>
      <c r="S168" s="4"/>
      <c r="T168" s="4">
        <f t="shared" si="31"/>
        <v>0.21202299999999999</v>
      </c>
      <c r="U168" s="31"/>
    </row>
    <row r="169" spans="1:21" x14ac:dyDescent="0.15">
      <c r="A169" s="31">
        <v>67</v>
      </c>
      <c r="B169" s="17" t="s">
        <v>538</v>
      </c>
      <c r="C169" s="1" t="s">
        <v>550</v>
      </c>
      <c r="D169" s="1">
        <v>12</v>
      </c>
      <c r="E169" s="1" t="s">
        <v>551</v>
      </c>
      <c r="F169" s="1">
        <v>364.63</v>
      </c>
      <c r="G169" s="2">
        <f t="shared" si="27"/>
        <v>6558.55</v>
      </c>
      <c r="H169" s="4">
        <v>589.54999999999995</v>
      </c>
      <c r="I169" s="4">
        <v>5313</v>
      </c>
      <c r="J169" s="4">
        <v>656</v>
      </c>
      <c r="K169" s="4">
        <f t="shared" si="25"/>
        <v>0.65585499999999997</v>
      </c>
      <c r="L169" s="38">
        <f t="shared" si="28"/>
        <v>0</v>
      </c>
      <c r="M169" s="4"/>
      <c r="N169" s="4"/>
      <c r="O169" s="4"/>
      <c r="P169" s="4"/>
      <c r="Q169" s="4">
        <f t="shared" si="29"/>
        <v>364.63</v>
      </c>
      <c r="R169" s="4">
        <f t="shared" si="30"/>
        <v>0.65585499999999997</v>
      </c>
      <c r="S169" s="4"/>
      <c r="T169" s="4">
        <f t="shared" si="31"/>
        <v>0.65585499999999997</v>
      </c>
      <c r="U169" s="31"/>
    </row>
    <row r="170" spans="1:21" x14ac:dyDescent="0.15">
      <c r="A170" s="31">
        <v>68</v>
      </c>
      <c r="B170" s="17" t="s">
        <v>538</v>
      </c>
      <c r="C170" s="1" t="s">
        <v>552</v>
      </c>
      <c r="D170" s="1">
        <v>7</v>
      </c>
      <c r="E170" s="1" t="s">
        <v>553</v>
      </c>
      <c r="F170" s="1">
        <v>25.65</v>
      </c>
      <c r="G170" s="2">
        <f t="shared" si="27"/>
        <v>292</v>
      </c>
      <c r="H170" s="4">
        <v>287</v>
      </c>
      <c r="I170" s="4">
        <v>0</v>
      </c>
      <c r="J170" s="4">
        <v>5</v>
      </c>
      <c r="K170" s="4">
        <f t="shared" si="25"/>
        <v>8.7599999999999997E-2</v>
      </c>
      <c r="L170" s="38">
        <f t="shared" si="28"/>
        <v>0</v>
      </c>
      <c r="M170" s="4"/>
      <c r="N170" s="4"/>
      <c r="O170" s="4"/>
      <c r="P170" s="4"/>
      <c r="Q170" s="4">
        <f t="shared" si="29"/>
        <v>25.65</v>
      </c>
      <c r="R170" s="4">
        <f t="shared" si="30"/>
        <v>8.7599999999999997E-2</v>
      </c>
      <c r="S170" s="4">
        <f t="shared" si="26"/>
        <v>8.7599999999999997E-2</v>
      </c>
      <c r="T170" s="4"/>
      <c r="U170" s="31"/>
    </row>
    <row r="171" spans="1:21" x14ac:dyDescent="0.15">
      <c r="A171" s="31">
        <v>69</v>
      </c>
      <c r="B171" s="17" t="s">
        <v>538</v>
      </c>
      <c r="C171" s="1" t="s">
        <v>554</v>
      </c>
      <c r="D171" s="1">
        <v>14</v>
      </c>
      <c r="E171" s="1" t="s">
        <v>555</v>
      </c>
      <c r="F171" s="1">
        <v>321</v>
      </c>
      <c r="G171" s="2">
        <f t="shared" si="27"/>
        <v>4960</v>
      </c>
      <c r="H171" s="4">
        <v>1077</v>
      </c>
      <c r="I171" s="4">
        <v>3093</v>
      </c>
      <c r="J171" s="4">
        <v>790</v>
      </c>
      <c r="K171" s="4">
        <f t="shared" si="25"/>
        <v>0.496</v>
      </c>
      <c r="L171" s="38">
        <f t="shared" si="28"/>
        <v>0</v>
      </c>
      <c r="M171" s="4"/>
      <c r="N171" s="4"/>
      <c r="O171" s="4"/>
      <c r="P171" s="4"/>
      <c r="Q171" s="4">
        <f t="shared" si="29"/>
        <v>321</v>
      </c>
      <c r="R171" s="4">
        <f t="shared" si="30"/>
        <v>0.496</v>
      </c>
      <c r="S171" s="4"/>
      <c r="T171" s="4">
        <f t="shared" si="31"/>
        <v>0.496</v>
      </c>
      <c r="U171" s="31"/>
    </row>
    <row r="172" spans="1:21" x14ac:dyDescent="0.15">
      <c r="A172" s="31">
        <v>70</v>
      </c>
      <c r="B172" s="17" t="s">
        <v>538</v>
      </c>
      <c r="C172" s="1" t="s">
        <v>556</v>
      </c>
      <c r="D172" s="1">
        <v>12</v>
      </c>
      <c r="E172" s="1" t="s">
        <v>557</v>
      </c>
      <c r="F172" s="1">
        <v>28.9</v>
      </c>
      <c r="G172" s="2">
        <f t="shared" si="27"/>
        <v>1059</v>
      </c>
      <c r="H172" s="4">
        <v>745</v>
      </c>
      <c r="I172" s="4">
        <v>283.5</v>
      </c>
      <c r="J172" s="4">
        <v>30.5</v>
      </c>
      <c r="K172" s="4">
        <f t="shared" si="25"/>
        <v>0.31769999999999998</v>
      </c>
      <c r="L172" s="38">
        <f t="shared" si="28"/>
        <v>0</v>
      </c>
      <c r="M172" s="4"/>
      <c r="N172" s="4"/>
      <c r="O172" s="4"/>
      <c r="P172" s="4"/>
      <c r="Q172" s="4">
        <f t="shared" si="29"/>
        <v>28.9</v>
      </c>
      <c r="R172" s="4">
        <f t="shared" si="30"/>
        <v>0.31769999999999998</v>
      </c>
      <c r="S172" s="4">
        <f t="shared" si="26"/>
        <v>0.31769999999999998</v>
      </c>
      <c r="T172" s="4"/>
      <c r="U172" s="31"/>
    </row>
    <row r="173" spans="1:21" x14ac:dyDescent="0.15">
      <c r="A173" s="31">
        <v>71</v>
      </c>
      <c r="B173" s="17" t="s">
        <v>538</v>
      </c>
      <c r="C173" s="1" t="s">
        <v>558</v>
      </c>
      <c r="D173" s="1">
        <v>8</v>
      </c>
      <c r="E173" s="1" t="s">
        <v>559</v>
      </c>
      <c r="F173" s="1">
        <v>67.7</v>
      </c>
      <c r="G173" s="2">
        <f t="shared" si="27"/>
        <v>1267</v>
      </c>
      <c r="H173" s="4">
        <v>1267</v>
      </c>
      <c r="I173" s="4">
        <v>0</v>
      </c>
      <c r="J173" s="4">
        <v>0</v>
      </c>
      <c r="K173" s="4">
        <f t="shared" si="25"/>
        <v>0.12670000000000001</v>
      </c>
      <c r="L173" s="38">
        <f t="shared" si="28"/>
        <v>0</v>
      </c>
      <c r="M173" s="4"/>
      <c r="N173" s="4"/>
      <c r="O173" s="4"/>
      <c r="P173" s="4"/>
      <c r="Q173" s="4">
        <f t="shared" si="29"/>
        <v>67.7</v>
      </c>
      <c r="R173" s="4">
        <f t="shared" si="30"/>
        <v>0.12670000000000001</v>
      </c>
      <c r="S173" s="4"/>
      <c r="T173" s="4">
        <f t="shared" si="31"/>
        <v>0.12670000000000001</v>
      </c>
      <c r="U173" s="31"/>
    </row>
    <row r="174" spans="1:21" x14ac:dyDescent="0.15">
      <c r="A174" s="31">
        <v>72</v>
      </c>
      <c r="B174" s="17" t="s">
        <v>560</v>
      </c>
      <c r="C174" s="1" t="s">
        <v>561</v>
      </c>
      <c r="D174" s="1">
        <v>1</v>
      </c>
      <c r="E174" s="1">
        <v>0.15</v>
      </c>
      <c r="F174" s="1">
        <v>58.04</v>
      </c>
      <c r="G174" s="2">
        <f t="shared" si="27"/>
        <v>1735.09</v>
      </c>
      <c r="H174" s="4">
        <v>1735.09</v>
      </c>
      <c r="I174" s="4">
        <v>0</v>
      </c>
      <c r="J174" s="4">
        <v>0</v>
      </c>
      <c r="K174" s="4">
        <f t="shared" si="25"/>
        <v>0.173509</v>
      </c>
      <c r="L174" s="38">
        <f t="shared" si="28"/>
        <v>0</v>
      </c>
      <c r="M174" s="4"/>
      <c r="N174" s="4"/>
      <c r="O174" s="4"/>
      <c r="P174" s="4"/>
      <c r="Q174" s="4">
        <f t="shared" si="29"/>
        <v>58.04</v>
      </c>
      <c r="R174" s="4">
        <f t="shared" si="30"/>
        <v>0.173509</v>
      </c>
      <c r="S174" s="4"/>
      <c r="T174" s="4">
        <f t="shared" si="31"/>
        <v>0.173509</v>
      </c>
      <c r="U174" s="31"/>
    </row>
    <row r="175" spans="1:21" x14ac:dyDescent="0.15">
      <c r="A175" s="31">
        <v>73</v>
      </c>
      <c r="B175" s="17" t="s">
        <v>560</v>
      </c>
      <c r="C175" s="1" t="s">
        <v>562</v>
      </c>
      <c r="D175" s="1">
        <v>1</v>
      </c>
      <c r="E175" s="1">
        <v>0.15</v>
      </c>
      <c r="F175" s="1">
        <v>102.58</v>
      </c>
      <c r="G175" s="2">
        <f t="shared" si="27"/>
        <v>1791.03</v>
      </c>
      <c r="H175" s="4">
        <v>1791.03</v>
      </c>
      <c r="I175" s="4">
        <v>0</v>
      </c>
      <c r="J175" s="4">
        <v>0</v>
      </c>
      <c r="K175" s="4">
        <f t="shared" si="25"/>
        <v>0.17910300000000001</v>
      </c>
      <c r="L175" s="38">
        <f t="shared" si="28"/>
        <v>0</v>
      </c>
      <c r="M175" s="4"/>
      <c r="N175" s="4"/>
      <c r="O175" s="4"/>
      <c r="P175" s="4"/>
      <c r="Q175" s="4">
        <f t="shared" si="29"/>
        <v>102.58</v>
      </c>
      <c r="R175" s="4">
        <f t="shared" si="30"/>
        <v>0.17910300000000001</v>
      </c>
      <c r="S175" s="4"/>
      <c r="T175" s="4">
        <f t="shared" si="31"/>
        <v>0.17910300000000001</v>
      </c>
      <c r="U175" s="31"/>
    </row>
    <row r="176" spans="1:21" x14ac:dyDescent="0.15">
      <c r="A176" s="31">
        <v>74</v>
      </c>
      <c r="B176" s="17" t="s">
        <v>560</v>
      </c>
      <c r="C176" s="1" t="s">
        <v>563</v>
      </c>
      <c r="D176" s="1">
        <v>14</v>
      </c>
      <c r="E176" s="1">
        <v>0.35</v>
      </c>
      <c r="F176" s="1">
        <v>81.260000000000005</v>
      </c>
      <c r="G176" s="2">
        <f t="shared" si="27"/>
        <v>1138.6600000000001</v>
      </c>
      <c r="H176" s="4">
        <v>1138.6600000000001</v>
      </c>
      <c r="I176" s="4">
        <v>0</v>
      </c>
      <c r="J176" s="4">
        <v>0</v>
      </c>
      <c r="K176" s="4">
        <f t="shared" si="25"/>
        <v>0.11386599999999999</v>
      </c>
      <c r="L176" s="38">
        <f t="shared" si="28"/>
        <v>0</v>
      </c>
      <c r="M176" s="4"/>
      <c r="N176" s="4"/>
      <c r="O176" s="4"/>
      <c r="P176" s="4"/>
      <c r="Q176" s="4">
        <f t="shared" si="29"/>
        <v>81.260000000000005</v>
      </c>
      <c r="R176" s="4">
        <f t="shared" si="30"/>
        <v>0.11386599999999999</v>
      </c>
      <c r="S176" s="4"/>
      <c r="T176" s="4">
        <f t="shared" si="31"/>
        <v>0.11386599999999999</v>
      </c>
      <c r="U176" s="31"/>
    </row>
    <row r="177" spans="1:21" x14ac:dyDescent="0.15">
      <c r="A177" s="31">
        <v>75</v>
      </c>
      <c r="B177" s="17" t="s">
        <v>560</v>
      </c>
      <c r="C177" s="1" t="s">
        <v>564</v>
      </c>
      <c r="D177" s="1">
        <v>5</v>
      </c>
      <c r="E177" s="1">
        <v>0.16</v>
      </c>
      <c r="F177" s="1">
        <v>47.37</v>
      </c>
      <c r="G177" s="2">
        <f t="shared" si="27"/>
        <v>1472.64</v>
      </c>
      <c r="H177" s="4">
        <v>1451.64</v>
      </c>
      <c r="I177" s="4">
        <v>21</v>
      </c>
      <c r="J177" s="4">
        <v>0</v>
      </c>
      <c r="K177" s="4">
        <f t="shared" si="25"/>
        <v>0.44179200000000002</v>
      </c>
      <c r="L177" s="38">
        <f t="shared" si="28"/>
        <v>0</v>
      </c>
      <c r="M177" s="4"/>
      <c r="N177" s="4"/>
      <c r="O177" s="4"/>
      <c r="P177" s="4"/>
      <c r="Q177" s="4">
        <f t="shared" si="29"/>
        <v>47.37</v>
      </c>
      <c r="R177" s="4">
        <f t="shared" si="30"/>
        <v>0.44179200000000002</v>
      </c>
      <c r="S177" s="4">
        <f t="shared" si="26"/>
        <v>0.44179200000000002</v>
      </c>
      <c r="T177" s="4"/>
      <c r="U177" s="31"/>
    </row>
    <row r="178" spans="1:21" x14ac:dyDescent="0.15">
      <c r="A178" s="31">
        <v>76</v>
      </c>
      <c r="B178" s="17" t="s">
        <v>560</v>
      </c>
      <c r="C178" s="1" t="s">
        <v>565</v>
      </c>
      <c r="D178" s="1">
        <v>9</v>
      </c>
      <c r="E178" s="1">
        <v>0.19</v>
      </c>
      <c r="F178" s="1">
        <v>77.27</v>
      </c>
      <c r="G178" s="2">
        <f t="shared" si="27"/>
        <v>2575.4499999999998</v>
      </c>
      <c r="H178" s="4">
        <v>2575.4499999999998</v>
      </c>
      <c r="I178" s="4">
        <v>0</v>
      </c>
      <c r="J178" s="4">
        <v>0</v>
      </c>
      <c r="K178" s="4">
        <f t="shared" si="25"/>
        <v>0.25754500000000002</v>
      </c>
      <c r="L178" s="38">
        <f t="shared" si="28"/>
        <v>0</v>
      </c>
      <c r="M178" s="4"/>
      <c r="N178" s="4"/>
      <c r="O178" s="4"/>
      <c r="P178" s="4"/>
      <c r="Q178" s="4">
        <f t="shared" si="29"/>
        <v>77.27</v>
      </c>
      <c r="R178" s="4">
        <f t="shared" si="30"/>
        <v>0.25754500000000002</v>
      </c>
      <c r="S178" s="4"/>
      <c r="T178" s="4">
        <f t="shared" si="31"/>
        <v>0.25754500000000002</v>
      </c>
      <c r="U178" s="31"/>
    </row>
    <row r="179" spans="1:21" x14ac:dyDescent="0.15">
      <c r="A179" s="31">
        <v>77</v>
      </c>
      <c r="B179" s="17" t="s">
        <v>560</v>
      </c>
      <c r="C179" s="1" t="s">
        <v>566</v>
      </c>
      <c r="D179" s="1">
        <v>9</v>
      </c>
      <c r="E179" s="1">
        <v>0.3</v>
      </c>
      <c r="F179" s="1">
        <v>44.32</v>
      </c>
      <c r="G179" s="2">
        <f t="shared" si="27"/>
        <v>585.92999999999995</v>
      </c>
      <c r="H179" s="4">
        <v>585.92999999999995</v>
      </c>
      <c r="I179" s="4">
        <v>0</v>
      </c>
      <c r="J179" s="4">
        <v>0</v>
      </c>
      <c r="K179" s="4">
        <f t="shared" si="25"/>
        <v>0.17577899999999999</v>
      </c>
      <c r="L179" s="38">
        <f t="shared" si="28"/>
        <v>0</v>
      </c>
      <c r="M179" s="4"/>
      <c r="N179" s="4"/>
      <c r="O179" s="4"/>
      <c r="P179" s="4"/>
      <c r="Q179" s="4">
        <f t="shared" si="29"/>
        <v>44.32</v>
      </c>
      <c r="R179" s="4">
        <f t="shared" si="30"/>
        <v>0.17577899999999999</v>
      </c>
      <c r="S179" s="4">
        <f t="shared" si="26"/>
        <v>0.17577899999999999</v>
      </c>
      <c r="T179" s="4"/>
      <c r="U179" s="31"/>
    </row>
    <row r="180" spans="1:21" x14ac:dyDescent="0.15">
      <c r="A180" s="31">
        <v>78</v>
      </c>
      <c r="B180" s="17" t="s">
        <v>560</v>
      </c>
      <c r="C180" s="1" t="s">
        <v>567</v>
      </c>
      <c r="D180" s="1">
        <v>19</v>
      </c>
      <c r="E180" s="1">
        <v>0.32</v>
      </c>
      <c r="F180" s="1">
        <v>73.39</v>
      </c>
      <c r="G180" s="2">
        <f t="shared" si="27"/>
        <v>3746.47</v>
      </c>
      <c r="H180" s="4">
        <v>3746.47</v>
      </c>
      <c r="I180" s="4">
        <v>0</v>
      </c>
      <c r="J180" s="4">
        <v>0</v>
      </c>
      <c r="K180" s="4">
        <f t="shared" si="25"/>
        <v>0.37464700000000001</v>
      </c>
      <c r="L180" s="38">
        <f t="shared" si="28"/>
        <v>0</v>
      </c>
      <c r="M180" s="4"/>
      <c r="N180" s="4"/>
      <c r="O180" s="4"/>
      <c r="P180" s="4"/>
      <c r="Q180" s="4">
        <f t="shared" si="29"/>
        <v>73.39</v>
      </c>
      <c r="R180" s="4">
        <f t="shared" si="30"/>
        <v>0.37464700000000001</v>
      </c>
      <c r="S180" s="4"/>
      <c r="T180" s="4">
        <f t="shared" si="31"/>
        <v>0.37464700000000001</v>
      </c>
      <c r="U180" s="31"/>
    </row>
    <row r="181" spans="1:21" x14ac:dyDescent="0.15">
      <c r="A181" s="31">
        <v>79</v>
      </c>
      <c r="B181" s="17" t="s">
        <v>560</v>
      </c>
      <c r="C181" s="1" t="s">
        <v>568</v>
      </c>
      <c r="D181" s="1">
        <v>11</v>
      </c>
      <c r="E181" s="1">
        <v>0.2</v>
      </c>
      <c r="F181" s="1">
        <v>105.08</v>
      </c>
      <c r="G181" s="2">
        <f t="shared" si="27"/>
        <v>1446.37</v>
      </c>
      <c r="H181" s="4">
        <v>1446.37</v>
      </c>
      <c r="I181" s="4">
        <v>0</v>
      </c>
      <c r="J181" s="4">
        <v>0</v>
      </c>
      <c r="K181" s="4">
        <f t="shared" si="25"/>
        <v>0.14463699999999999</v>
      </c>
      <c r="L181" s="38">
        <f t="shared" si="28"/>
        <v>0</v>
      </c>
      <c r="M181" s="4"/>
      <c r="N181" s="4"/>
      <c r="O181" s="4"/>
      <c r="P181" s="4"/>
      <c r="Q181" s="4">
        <f t="shared" si="29"/>
        <v>105.08</v>
      </c>
      <c r="R181" s="4">
        <f t="shared" si="30"/>
        <v>0.14463699999999999</v>
      </c>
      <c r="S181" s="4"/>
      <c r="T181" s="4">
        <f t="shared" si="31"/>
        <v>0.14463699999999999</v>
      </c>
      <c r="U181" s="31"/>
    </row>
    <row r="182" spans="1:21" x14ac:dyDescent="0.15">
      <c r="A182" s="31">
        <v>80</v>
      </c>
      <c r="B182" s="17" t="s">
        <v>560</v>
      </c>
      <c r="C182" s="1" t="s">
        <v>569</v>
      </c>
      <c r="D182" s="1">
        <v>7</v>
      </c>
      <c r="E182" s="1">
        <v>0.17</v>
      </c>
      <c r="F182" s="1">
        <v>71.47</v>
      </c>
      <c r="G182" s="2">
        <f t="shared" si="27"/>
        <v>1541.27</v>
      </c>
      <c r="H182" s="4">
        <v>1541.27</v>
      </c>
      <c r="I182" s="4">
        <v>0</v>
      </c>
      <c r="J182" s="4">
        <v>0</v>
      </c>
      <c r="K182" s="4">
        <f t="shared" si="25"/>
        <v>0.15412699999999999</v>
      </c>
      <c r="L182" s="38">
        <f t="shared" si="28"/>
        <v>0</v>
      </c>
      <c r="M182" s="4"/>
      <c r="N182" s="4"/>
      <c r="O182" s="4"/>
      <c r="P182" s="4"/>
      <c r="Q182" s="4">
        <f t="shared" si="29"/>
        <v>71.47</v>
      </c>
      <c r="R182" s="4">
        <f t="shared" si="30"/>
        <v>0.15412699999999999</v>
      </c>
      <c r="S182" s="4"/>
      <c r="T182" s="4">
        <f t="shared" si="31"/>
        <v>0.15412699999999999</v>
      </c>
      <c r="U182" s="31"/>
    </row>
    <row r="183" spans="1:21" x14ac:dyDescent="0.15">
      <c r="A183" s="31">
        <v>81</v>
      </c>
      <c r="B183" s="17" t="s">
        <v>560</v>
      </c>
      <c r="C183" s="1" t="s">
        <v>570</v>
      </c>
      <c r="D183" s="1">
        <v>2</v>
      </c>
      <c r="E183" s="1">
        <v>0.1</v>
      </c>
      <c r="F183" s="1">
        <v>25.15</v>
      </c>
      <c r="G183" s="2">
        <f t="shared" si="27"/>
        <v>1099.8800000000001</v>
      </c>
      <c r="H183" s="4">
        <v>1099.8800000000001</v>
      </c>
      <c r="I183" s="4">
        <v>0</v>
      </c>
      <c r="J183" s="4">
        <v>0</v>
      </c>
      <c r="K183" s="4">
        <f t="shared" si="25"/>
        <v>0.32996399999999998</v>
      </c>
      <c r="L183" s="38">
        <f t="shared" si="28"/>
        <v>0</v>
      </c>
      <c r="M183" s="4"/>
      <c r="N183" s="4"/>
      <c r="O183" s="4"/>
      <c r="P183" s="4"/>
      <c r="Q183" s="4">
        <f t="shared" si="29"/>
        <v>25.15</v>
      </c>
      <c r="R183" s="4">
        <f t="shared" si="30"/>
        <v>0.32996399999999998</v>
      </c>
      <c r="S183" s="4">
        <f t="shared" si="26"/>
        <v>0.32996399999999998</v>
      </c>
      <c r="T183" s="4"/>
      <c r="U183" s="31"/>
    </row>
    <row r="184" spans="1:21" x14ac:dyDescent="0.15">
      <c r="A184" s="31">
        <v>82</v>
      </c>
      <c r="B184" s="17" t="s">
        <v>560</v>
      </c>
      <c r="C184" s="1" t="s">
        <v>571</v>
      </c>
      <c r="D184" s="1">
        <v>10</v>
      </c>
      <c r="E184" s="1">
        <v>0.22</v>
      </c>
      <c r="F184" s="1">
        <v>36.14</v>
      </c>
      <c r="G184" s="2">
        <f t="shared" si="27"/>
        <v>1730.79</v>
      </c>
      <c r="H184" s="4">
        <v>1730.79</v>
      </c>
      <c r="I184" s="4">
        <v>0</v>
      </c>
      <c r="J184" s="4">
        <v>0</v>
      </c>
      <c r="K184" s="4">
        <f t="shared" si="25"/>
        <v>0.51923699999999995</v>
      </c>
      <c r="L184" s="38">
        <f t="shared" si="28"/>
        <v>0</v>
      </c>
      <c r="M184" s="4"/>
      <c r="N184" s="4"/>
      <c r="O184" s="4"/>
      <c r="P184" s="4"/>
      <c r="Q184" s="4">
        <f t="shared" si="29"/>
        <v>36.14</v>
      </c>
      <c r="R184" s="4">
        <f t="shared" si="30"/>
        <v>0.51923699999999995</v>
      </c>
      <c r="S184" s="4">
        <f t="shared" si="26"/>
        <v>0.51923699999999995</v>
      </c>
      <c r="T184" s="4"/>
      <c r="U184" s="31"/>
    </row>
    <row r="185" spans="1:21" x14ac:dyDescent="0.15">
      <c r="A185" s="31">
        <v>83</v>
      </c>
      <c r="B185" s="17" t="s">
        <v>560</v>
      </c>
      <c r="C185" s="1" t="s">
        <v>572</v>
      </c>
      <c r="D185" s="1">
        <v>21</v>
      </c>
      <c r="E185" s="1">
        <v>0.54</v>
      </c>
      <c r="F185" s="1">
        <v>162.69</v>
      </c>
      <c r="G185" s="2">
        <f t="shared" si="27"/>
        <v>22070.33</v>
      </c>
      <c r="H185" s="4">
        <v>5108.33</v>
      </c>
      <c r="I185" s="4">
        <v>13962</v>
      </c>
      <c r="J185" s="4">
        <v>3000</v>
      </c>
      <c r="K185" s="4">
        <f t="shared" si="25"/>
        <v>2.207033</v>
      </c>
      <c r="L185" s="38">
        <f t="shared" si="28"/>
        <v>0</v>
      </c>
      <c r="M185" s="4"/>
      <c r="N185" s="4"/>
      <c r="O185" s="4"/>
      <c r="P185" s="4"/>
      <c r="Q185" s="4">
        <f t="shared" si="29"/>
        <v>162.69</v>
      </c>
      <c r="R185" s="4">
        <f t="shared" si="30"/>
        <v>2.207033</v>
      </c>
      <c r="S185" s="4"/>
      <c r="T185" s="4">
        <f t="shared" si="31"/>
        <v>2.207033</v>
      </c>
      <c r="U185" s="31"/>
    </row>
    <row r="186" spans="1:21" x14ac:dyDescent="0.15">
      <c r="A186" s="31">
        <v>84</v>
      </c>
      <c r="B186" s="17" t="s">
        <v>560</v>
      </c>
      <c r="C186" s="1" t="s">
        <v>573</v>
      </c>
      <c r="D186" s="1">
        <v>12</v>
      </c>
      <c r="E186" s="1">
        <v>0.28999999999999998</v>
      </c>
      <c r="F186" s="1">
        <v>173.2</v>
      </c>
      <c r="G186" s="2">
        <f t="shared" si="27"/>
        <v>5954.7</v>
      </c>
      <c r="H186" s="4">
        <v>1409.7</v>
      </c>
      <c r="I186" s="4">
        <v>4545</v>
      </c>
      <c r="J186" s="4">
        <v>0</v>
      </c>
      <c r="K186" s="4">
        <f t="shared" si="25"/>
        <v>0.59547000000000005</v>
      </c>
      <c r="L186" s="38">
        <f t="shared" si="28"/>
        <v>0</v>
      </c>
      <c r="M186" s="4"/>
      <c r="N186" s="4"/>
      <c r="O186" s="4"/>
      <c r="P186" s="4"/>
      <c r="Q186" s="4">
        <f t="shared" si="29"/>
        <v>173.2</v>
      </c>
      <c r="R186" s="4">
        <f t="shared" si="30"/>
        <v>0.59547000000000005</v>
      </c>
      <c r="S186" s="4"/>
      <c r="T186" s="4">
        <f t="shared" si="31"/>
        <v>0.59547000000000005</v>
      </c>
      <c r="U186" s="31"/>
    </row>
    <row r="187" spans="1:21" x14ac:dyDescent="0.15">
      <c r="A187" s="31">
        <v>85</v>
      </c>
      <c r="B187" s="17" t="s">
        <v>560</v>
      </c>
      <c r="C187" s="1" t="s">
        <v>574</v>
      </c>
      <c r="D187" s="1">
        <v>6</v>
      </c>
      <c r="E187" s="1">
        <v>0.13</v>
      </c>
      <c r="F187" s="1">
        <v>51.48</v>
      </c>
      <c r="G187" s="2">
        <f t="shared" si="27"/>
        <v>664.82</v>
      </c>
      <c r="H187" s="4">
        <v>664.82</v>
      </c>
      <c r="I187" s="4">
        <v>0</v>
      </c>
      <c r="J187" s="4">
        <v>0</v>
      </c>
      <c r="K187" s="4">
        <f t="shared" si="25"/>
        <v>6.6481999999999999E-2</v>
      </c>
      <c r="L187" s="38">
        <f t="shared" si="28"/>
        <v>0</v>
      </c>
      <c r="M187" s="4"/>
      <c r="N187" s="4"/>
      <c r="O187" s="4"/>
      <c r="P187" s="4"/>
      <c r="Q187" s="4">
        <f t="shared" si="29"/>
        <v>51.48</v>
      </c>
      <c r="R187" s="4">
        <f t="shared" si="30"/>
        <v>6.6481999999999999E-2</v>
      </c>
      <c r="S187" s="4"/>
      <c r="T187" s="4">
        <f t="shared" si="31"/>
        <v>6.6481999999999999E-2</v>
      </c>
      <c r="U187" s="31"/>
    </row>
    <row r="188" spans="1:21" x14ac:dyDescent="0.15">
      <c r="A188" s="31">
        <v>86</v>
      </c>
      <c r="B188" s="17" t="s">
        <v>560</v>
      </c>
      <c r="C188" s="1" t="s">
        <v>575</v>
      </c>
      <c r="D188" s="1">
        <v>2</v>
      </c>
      <c r="E188" s="1">
        <v>0.09</v>
      </c>
      <c r="F188" s="1">
        <v>37.54</v>
      </c>
      <c r="G188" s="2">
        <f t="shared" si="27"/>
        <v>3532.74</v>
      </c>
      <c r="H188" s="4">
        <v>1489.74</v>
      </c>
      <c r="I188" s="4">
        <v>1693.5</v>
      </c>
      <c r="J188" s="4">
        <v>349.5</v>
      </c>
      <c r="K188" s="4">
        <f t="shared" si="25"/>
        <v>1.059822</v>
      </c>
      <c r="L188" s="38">
        <f t="shared" si="28"/>
        <v>0</v>
      </c>
      <c r="M188" s="4"/>
      <c r="N188" s="4"/>
      <c r="O188" s="4"/>
      <c r="P188" s="4"/>
      <c r="Q188" s="4">
        <f t="shared" si="29"/>
        <v>37.54</v>
      </c>
      <c r="R188" s="4">
        <f t="shared" si="30"/>
        <v>1.059822</v>
      </c>
      <c r="S188" s="4">
        <f t="shared" si="26"/>
        <v>1.059822</v>
      </c>
      <c r="T188" s="4"/>
      <c r="U188" s="31"/>
    </row>
    <row r="189" spans="1:21" x14ac:dyDescent="0.15">
      <c r="A189" s="31">
        <v>87</v>
      </c>
      <c r="B189" s="17" t="s">
        <v>560</v>
      </c>
      <c r="C189" s="1" t="s">
        <v>576</v>
      </c>
      <c r="D189" s="1">
        <v>3</v>
      </c>
      <c r="E189" s="1">
        <v>0.1</v>
      </c>
      <c r="F189" s="1">
        <v>31.55</v>
      </c>
      <c r="G189" s="2">
        <f t="shared" si="27"/>
        <v>2182.4299999999998</v>
      </c>
      <c r="H189" s="4">
        <v>1340.93</v>
      </c>
      <c r="I189" s="4">
        <v>841.5</v>
      </c>
      <c r="J189" s="4">
        <v>0</v>
      </c>
      <c r="K189" s="4">
        <f t="shared" si="25"/>
        <v>0.65472900000000001</v>
      </c>
      <c r="L189" s="38">
        <f t="shared" si="28"/>
        <v>0</v>
      </c>
      <c r="M189" s="4"/>
      <c r="N189" s="4"/>
      <c r="O189" s="4"/>
      <c r="P189" s="4"/>
      <c r="Q189" s="4">
        <f t="shared" si="29"/>
        <v>31.55</v>
      </c>
      <c r="R189" s="4">
        <f t="shared" si="30"/>
        <v>0.65472900000000001</v>
      </c>
      <c r="S189" s="4">
        <f t="shared" si="26"/>
        <v>0.65472900000000001</v>
      </c>
      <c r="T189" s="4"/>
      <c r="U189" s="31"/>
    </row>
    <row r="190" spans="1:21" x14ac:dyDescent="0.15">
      <c r="A190" s="31">
        <v>88</v>
      </c>
      <c r="B190" s="17" t="s">
        <v>560</v>
      </c>
      <c r="C190" s="1" t="s">
        <v>577</v>
      </c>
      <c r="D190" s="1">
        <v>15</v>
      </c>
      <c r="E190" s="1">
        <v>0.3</v>
      </c>
      <c r="F190" s="1">
        <v>100.16</v>
      </c>
      <c r="G190" s="2">
        <f t="shared" si="27"/>
        <v>9106.31</v>
      </c>
      <c r="H190" s="4">
        <v>2992.31</v>
      </c>
      <c r="I190" s="4">
        <v>6114</v>
      </c>
      <c r="J190" s="4">
        <v>0</v>
      </c>
      <c r="K190" s="4">
        <f t="shared" si="25"/>
        <v>0.91063099999999997</v>
      </c>
      <c r="L190" s="38">
        <f t="shared" si="28"/>
        <v>0</v>
      </c>
      <c r="M190" s="4"/>
      <c r="N190" s="4"/>
      <c r="O190" s="4"/>
      <c r="P190" s="4"/>
      <c r="Q190" s="4">
        <f t="shared" si="29"/>
        <v>100.16</v>
      </c>
      <c r="R190" s="4">
        <f t="shared" si="30"/>
        <v>0.91063099999999997</v>
      </c>
      <c r="S190" s="4"/>
      <c r="T190" s="4">
        <f t="shared" si="31"/>
        <v>0.91063099999999997</v>
      </c>
      <c r="U190" s="31"/>
    </row>
    <row r="191" spans="1:21" x14ac:dyDescent="0.15">
      <c r="A191" s="31">
        <v>89</v>
      </c>
      <c r="B191" s="17" t="s">
        <v>560</v>
      </c>
      <c r="C191" s="1" t="s">
        <v>579</v>
      </c>
      <c r="D191" s="1">
        <v>17</v>
      </c>
      <c r="E191" s="1">
        <v>0.28000000000000003</v>
      </c>
      <c r="F191" s="1">
        <v>59.04</v>
      </c>
      <c r="G191" s="2">
        <f t="shared" si="27"/>
        <v>3113.84</v>
      </c>
      <c r="H191" s="4">
        <v>2329.34</v>
      </c>
      <c r="I191" s="4">
        <v>784.5</v>
      </c>
      <c r="J191" s="4">
        <v>0</v>
      </c>
      <c r="K191" s="4">
        <f t="shared" si="25"/>
        <v>0.31138399999999999</v>
      </c>
      <c r="L191" s="38">
        <f t="shared" si="28"/>
        <v>0</v>
      </c>
      <c r="M191" s="4"/>
      <c r="N191" s="4"/>
      <c r="O191" s="4"/>
      <c r="P191" s="4"/>
      <c r="Q191" s="4">
        <f t="shared" si="29"/>
        <v>59.04</v>
      </c>
      <c r="R191" s="4">
        <f t="shared" si="30"/>
        <v>0.31138399999999999</v>
      </c>
      <c r="S191" s="4"/>
      <c r="T191" s="4">
        <f t="shared" si="31"/>
        <v>0.31138399999999999</v>
      </c>
      <c r="U191" s="31"/>
    </row>
    <row r="192" spans="1:21" x14ac:dyDescent="0.15">
      <c r="A192" s="31">
        <v>90</v>
      </c>
      <c r="B192" s="17" t="s">
        <v>560</v>
      </c>
      <c r="C192" s="1" t="s">
        <v>580</v>
      </c>
      <c r="D192" s="1">
        <v>19</v>
      </c>
      <c r="E192" s="1">
        <v>0.48</v>
      </c>
      <c r="F192" s="1">
        <v>148.38</v>
      </c>
      <c r="G192" s="2">
        <f t="shared" si="27"/>
        <v>4723.8599999999997</v>
      </c>
      <c r="H192" s="4">
        <v>4723.8599999999997</v>
      </c>
      <c r="I192" s="4">
        <v>0</v>
      </c>
      <c r="J192" s="4">
        <v>0</v>
      </c>
      <c r="K192" s="4">
        <f t="shared" si="25"/>
        <v>0.47238599999999997</v>
      </c>
      <c r="L192" s="38">
        <f t="shared" si="28"/>
        <v>0</v>
      </c>
      <c r="M192" s="4"/>
      <c r="N192" s="4"/>
      <c r="O192" s="4"/>
      <c r="P192" s="4"/>
      <c r="Q192" s="4">
        <f t="shared" si="29"/>
        <v>148.38</v>
      </c>
      <c r="R192" s="4">
        <f t="shared" si="30"/>
        <v>0.47238599999999997</v>
      </c>
      <c r="S192" s="4"/>
      <c r="T192" s="4">
        <f t="shared" si="31"/>
        <v>0.47238599999999997</v>
      </c>
      <c r="U192" s="31"/>
    </row>
    <row r="193" spans="1:21" x14ac:dyDescent="0.15">
      <c r="A193" s="31">
        <v>91</v>
      </c>
      <c r="B193" s="17" t="s">
        <v>560</v>
      </c>
      <c r="C193" s="1" t="s">
        <v>581</v>
      </c>
      <c r="D193" s="1">
        <v>8</v>
      </c>
      <c r="E193" s="1">
        <v>0.19</v>
      </c>
      <c r="F193" s="1">
        <v>48.49</v>
      </c>
      <c r="G193" s="2">
        <f t="shared" si="27"/>
        <v>2046.69</v>
      </c>
      <c r="H193" s="4">
        <v>2046.69</v>
      </c>
      <c r="I193" s="4">
        <v>0</v>
      </c>
      <c r="J193" s="4">
        <v>0</v>
      </c>
      <c r="K193" s="4">
        <f t="shared" si="25"/>
        <v>0.61400699999999997</v>
      </c>
      <c r="L193" s="38">
        <f t="shared" si="28"/>
        <v>0</v>
      </c>
      <c r="M193" s="4"/>
      <c r="N193" s="4"/>
      <c r="O193" s="4"/>
      <c r="P193" s="4"/>
      <c r="Q193" s="4">
        <f t="shared" si="29"/>
        <v>48.49</v>
      </c>
      <c r="R193" s="4">
        <f t="shared" si="30"/>
        <v>0.61400699999999997</v>
      </c>
      <c r="S193" s="4">
        <f t="shared" si="26"/>
        <v>0.61400699999999997</v>
      </c>
      <c r="T193" s="4"/>
      <c r="U193" s="31"/>
    </row>
    <row r="194" spans="1:21" x14ac:dyDescent="0.15">
      <c r="A194" s="31">
        <v>92</v>
      </c>
      <c r="B194" s="17" t="s">
        <v>560</v>
      </c>
      <c r="C194" s="1" t="s">
        <v>582</v>
      </c>
      <c r="D194" s="1">
        <v>15</v>
      </c>
      <c r="E194" s="1">
        <v>0.37</v>
      </c>
      <c r="F194" s="1">
        <v>137.75</v>
      </c>
      <c r="G194" s="2">
        <f t="shared" si="27"/>
        <v>1670.63</v>
      </c>
      <c r="H194" s="4">
        <v>1670.63</v>
      </c>
      <c r="I194" s="4">
        <v>0</v>
      </c>
      <c r="J194" s="4">
        <v>0</v>
      </c>
      <c r="K194" s="4">
        <f t="shared" si="25"/>
        <v>0.16706299999999999</v>
      </c>
      <c r="L194" s="38">
        <f t="shared" si="28"/>
        <v>0</v>
      </c>
      <c r="M194" s="4"/>
      <c r="N194" s="4"/>
      <c r="O194" s="4"/>
      <c r="P194" s="4"/>
      <c r="Q194" s="4">
        <f t="shared" si="29"/>
        <v>137.75</v>
      </c>
      <c r="R194" s="4">
        <f t="shared" si="30"/>
        <v>0.16706299999999999</v>
      </c>
      <c r="S194" s="4"/>
      <c r="T194" s="4">
        <f t="shared" si="31"/>
        <v>0.16706299999999999</v>
      </c>
      <c r="U194" s="31"/>
    </row>
    <row r="195" spans="1:21" x14ac:dyDescent="0.15">
      <c r="A195" s="31">
        <v>93</v>
      </c>
      <c r="B195" s="17" t="s">
        <v>560</v>
      </c>
      <c r="C195" s="1" t="s">
        <v>583</v>
      </c>
      <c r="D195" s="1">
        <v>7</v>
      </c>
      <c r="E195" s="1">
        <v>0.17</v>
      </c>
      <c r="F195" s="1">
        <v>55.83</v>
      </c>
      <c r="G195" s="2">
        <f t="shared" si="27"/>
        <v>1864.34</v>
      </c>
      <c r="H195" s="4">
        <v>1864.34</v>
      </c>
      <c r="I195" s="4">
        <v>0</v>
      </c>
      <c r="J195" s="4">
        <v>0</v>
      </c>
      <c r="K195" s="4">
        <f t="shared" si="25"/>
        <v>0.18643399999999999</v>
      </c>
      <c r="L195" s="38">
        <f t="shared" si="28"/>
        <v>0</v>
      </c>
      <c r="M195" s="4"/>
      <c r="N195" s="4"/>
      <c r="O195" s="4"/>
      <c r="P195" s="4"/>
      <c r="Q195" s="4">
        <f t="shared" si="29"/>
        <v>55.83</v>
      </c>
      <c r="R195" s="4">
        <f t="shared" si="30"/>
        <v>0.18643399999999999</v>
      </c>
      <c r="S195" s="4"/>
      <c r="T195" s="4">
        <f t="shared" si="31"/>
        <v>0.18643399999999999</v>
      </c>
      <c r="U195" s="31"/>
    </row>
    <row r="196" spans="1:21" x14ac:dyDescent="0.15">
      <c r="A196" s="31">
        <v>94</v>
      </c>
      <c r="B196" s="17" t="s">
        <v>560</v>
      </c>
      <c r="C196" s="1" t="s">
        <v>584</v>
      </c>
      <c r="D196" s="1">
        <v>7</v>
      </c>
      <c r="E196" s="1">
        <v>0.12</v>
      </c>
      <c r="F196" s="1">
        <v>41.6</v>
      </c>
      <c r="G196" s="2">
        <f t="shared" si="27"/>
        <v>1712.63</v>
      </c>
      <c r="H196" s="4">
        <v>1712.63</v>
      </c>
      <c r="I196" s="4">
        <v>0</v>
      </c>
      <c r="J196" s="4">
        <v>0</v>
      </c>
      <c r="K196" s="4">
        <f t="shared" si="25"/>
        <v>0.51378900000000005</v>
      </c>
      <c r="L196" s="38">
        <f t="shared" si="28"/>
        <v>0</v>
      </c>
      <c r="M196" s="4"/>
      <c r="N196" s="4"/>
      <c r="O196" s="4"/>
      <c r="P196" s="4"/>
      <c r="Q196" s="4">
        <f t="shared" si="29"/>
        <v>41.6</v>
      </c>
      <c r="R196" s="4">
        <f t="shared" si="30"/>
        <v>0.51378900000000005</v>
      </c>
      <c r="S196" s="4">
        <f t="shared" si="26"/>
        <v>0.51378900000000005</v>
      </c>
      <c r="T196" s="4"/>
      <c r="U196" s="31"/>
    </row>
    <row r="197" spans="1:21" x14ac:dyDescent="0.15">
      <c r="A197" s="31">
        <v>95</v>
      </c>
      <c r="B197" s="17" t="s">
        <v>560</v>
      </c>
      <c r="C197" s="1" t="s">
        <v>585</v>
      </c>
      <c r="D197" s="1">
        <v>10</v>
      </c>
      <c r="E197" s="1">
        <v>0.27</v>
      </c>
      <c r="F197" s="1">
        <v>120.88</v>
      </c>
      <c r="G197" s="2">
        <f t="shared" si="27"/>
        <v>2412.83</v>
      </c>
      <c r="H197" s="4">
        <v>2412.83</v>
      </c>
      <c r="I197" s="4">
        <v>0</v>
      </c>
      <c r="J197" s="4">
        <v>0</v>
      </c>
      <c r="K197" s="4">
        <f t="shared" si="25"/>
        <v>0.241283</v>
      </c>
      <c r="L197" s="38">
        <f t="shared" si="28"/>
        <v>0</v>
      </c>
      <c r="M197" s="4"/>
      <c r="N197" s="4"/>
      <c r="O197" s="4"/>
      <c r="P197" s="4"/>
      <c r="Q197" s="4">
        <f t="shared" si="29"/>
        <v>120.88</v>
      </c>
      <c r="R197" s="4">
        <f t="shared" si="30"/>
        <v>0.241283</v>
      </c>
      <c r="S197" s="4"/>
      <c r="T197" s="4">
        <f t="shared" si="31"/>
        <v>0.241283</v>
      </c>
      <c r="U197" s="31"/>
    </row>
    <row r="198" spans="1:21" x14ac:dyDescent="0.15">
      <c r="A198" s="31">
        <v>96</v>
      </c>
      <c r="B198" s="17" t="s">
        <v>560</v>
      </c>
      <c r="C198" s="1" t="s">
        <v>586</v>
      </c>
      <c r="D198" s="1">
        <v>5</v>
      </c>
      <c r="E198" s="1">
        <v>0.15</v>
      </c>
      <c r="F198" s="1">
        <v>61.16</v>
      </c>
      <c r="G198" s="2">
        <f t="shared" si="27"/>
        <v>455.84</v>
      </c>
      <c r="H198" s="4">
        <v>455.84</v>
      </c>
      <c r="I198" s="4">
        <v>0</v>
      </c>
      <c r="J198" s="4">
        <v>0</v>
      </c>
      <c r="K198" s="4">
        <f t="shared" si="25"/>
        <v>4.5584E-2</v>
      </c>
      <c r="L198" s="38">
        <f t="shared" si="28"/>
        <v>0</v>
      </c>
      <c r="M198" s="4"/>
      <c r="N198" s="4"/>
      <c r="O198" s="4"/>
      <c r="P198" s="4"/>
      <c r="Q198" s="4">
        <f t="shared" si="29"/>
        <v>61.16</v>
      </c>
      <c r="R198" s="4">
        <f t="shared" si="30"/>
        <v>4.5584E-2</v>
      </c>
      <c r="S198" s="4"/>
      <c r="T198" s="4">
        <f t="shared" si="31"/>
        <v>4.5584E-2</v>
      </c>
      <c r="U198" s="31"/>
    </row>
    <row r="199" spans="1:21" x14ac:dyDescent="0.15">
      <c r="A199" s="31">
        <v>97</v>
      </c>
      <c r="B199" s="17" t="s">
        <v>560</v>
      </c>
      <c r="C199" s="1" t="s">
        <v>587</v>
      </c>
      <c r="D199" s="1">
        <v>10</v>
      </c>
      <c r="E199" s="1">
        <v>0.3</v>
      </c>
      <c r="F199" s="1">
        <v>69.55</v>
      </c>
      <c r="G199" s="2">
        <f t="shared" si="27"/>
        <v>1882.06</v>
      </c>
      <c r="H199" s="4">
        <v>1882.06</v>
      </c>
      <c r="I199" s="4">
        <v>0</v>
      </c>
      <c r="J199" s="4">
        <v>0</v>
      </c>
      <c r="K199" s="4">
        <f t="shared" si="25"/>
        <v>0.18820600000000001</v>
      </c>
      <c r="L199" s="38">
        <f t="shared" si="28"/>
        <v>0</v>
      </c>
      <c r="M199" s="4"/>
      <c r="N199" s="4"/>
      <c r="O199" s="4"/>
      <c r="P199" s="4"/>
      <c r="Q199" s="4">
        <f t="shared" si="29"/>
        <v>69.55</v>
      </c>
      <c r="R199" s="4">
        <f t="shared" si="30"/>
        <v>0.18820600000000001</v>
      </c>
      <c r="S199" s="4"/>
      <c r="T199" s="4">
        <f t="shared" si="31"/>
        <v>0.18820600000000001</v>
      </c>
      <c r="U199" s="31"/>
    </row>
    <row r="200" spans="1:21" x14ac:dyDescent="0.15">
      <c r="A200" s="31">
        <v>98</v>
      </c>
      <c r="B200" s="17" t="s">
        <v>560</v>
      </c>
      <c r="C200" s="1" t="s">
        <v>588</v>
      </c>
      <c r="D200" s="1">
        <v>3</v>
      </c>
      <c r="E200" s="1">
        <v>0.18</v>
      </c>
      <c r="F200" s="1">
        <v>108.56</v>
      </c>
      <c r="G200" s="2">
        <f t="shared" si="27"/>
        <v>0</v>
      </c>
      <c r="H200" s="4">
        <v>0</v>
      </c>
      <c r="I200" s="4">
        <v>0</v>
      </c>
      <c r="J200" s="4">
        <v>0</v>
      </c>
      <c r="K200" s="4">
        <f t="shared" si="25"/>
        <v>0</v>
      </c>
      <c r="L200" s="38">
        <f t="shared" si="28"/>
        <v>0</v>
      </c>
      <c r="M200" s="4"/>
      <c r="N200" s="4"/>
      <c r="O200" s="4"/>
      <c r="P200" s="4"/>
      <c r="Q200" s="4">
        <f t="shared" si="29"/>
        <v>108.56</v>
      </c>
      <c r="R200" s="4">
        <f t="shared" si="30"/>
        <v>0</v>
      </c>
      <c r="S200" s="4"/>
      <c r="T200" s="4">
        <f t="shared" si="31"/>
        <v>0</v>
      </c>
      <c r="U200" s="31"/>
    </row>
    <row r="201" spans="1:21" x14ac:dyDescent="0.15">
      <c r="A201" s="31">
        <v>99</v>
      </c>
      <c r="B201" s="17" t="s">
        <v>560</v>
      </c>
      <c r="C201" s="1" t="s">
        <v>589</v>
      </c>
      <c r="D201" s="1">
        <v>22</v>
      </c>
      <c r="E201" s="1">
        <v>0.35</v>
      </c>
      <c r="F201" s="1">
        <v>84.43</v>
      </c>
      <c r="G201" s="2">
        <f t="shared" si="27"/>
        <v>4544.01</v>
      </c>
      <c r="H201" s="4">
        <v>4544.01</v>
      </c>
      <c r="I201" s="4">
        <v>0</v>
      </c>
      <c r="J201" s="4">
        <v>0</v>
      </c>
      <c r="K201" s="4">
        <f t="shared" si="25"/>
        <v>0.454401</v>
      </c>
      <c r="L201" s="38">
        <f t="shared" si="28"/>
        <v>0</v>
      </c>
      <c r="M201" s="4"/>
      <c r="N201" s="4"/>
      <c r="O201" s="4"/>
      <c r="P201" s="4"/>
      <c r="Q201" s="4">
        <f t="shared" si="29"/>
        <v>84.43</v>
      </c>
      <c r="R201" s="4">
        <f t="shared" si="30"/>
        <v>0.454401</v>
      </c>
      <c r="S201" s="4"/>
      <c r="T201" s="4">
        <f t="shared" si="31"/>
        <v>0.454401</v>
      </c>
      <c r="U201" s="31"/>
    </row>
    <row r="202" spans="1:21" x14ac:dyDescent="0.15">
      <c r="A202" s="31">
        <v>100</v>
      </c>
      <c r="B202" s="17" t="s">
        <v>560</v>
      </c>
      <c r="C202" s="1" t="s">
        <v>590</v>
      </c>
      <c r="D202" s="1">
        <v>6</v>
      </c>
      <c r="E202" s="1">
        <v>0.11</v>
      </c>
      <c r="F202" s="1">
        <v>64.83</v>
      </c>
      <c r="G202" s="2">
        <f t="shared" si="27"/>
        <v>1029.3499999999999</v>
      </c>
      <c r="H202" s="4">
        <v>1029.3499999999999</v>
      </c>
      <c r="I202" s="4">
        <v>0</v>
      </c>
      <c r="J202" s="4">
        <v>0</v>
      </c>
      <c r="K202" s="4">
        <f t="shared" ref="K202:K265" si="32">+L202+P202+R202</f>
        <v>0.102935</v>
      </c>
      <c r="L202" s="38">
        <f t="shared" si="28"/>
        <v>0</v>
      </c>
      <c r="M202" s="4"/>
      <c r="N202" s="4"/>
      <c r="O202" s="4"/>
      <c r="P202" s="4"/>
      <c r="Q202" s="4">
        <f t="shared" si="29"/>
        <v>64.83</v>
      </c>
      <c r="R202" s="4">
        <f t="shared" si="30"/>
        <v>0.102935</v>
      </c>
      <c r="S202" s="4"/>
      <c r="T202" s="4">
        <f t="shared" si="31"/>
        <v>0.102935</v>
      </c>
      <c r="U202" s="31"/>
    </row>
    <row r="203" spans="1:21" x14ac:dyDescent="0.15">
      <c r="A203" s="31">
        <v>101</v>
      </c>
      <c r="B203" s="17" t="s">
        <v>560</v>
      </c>
      <c r="C203" s="1" t="s">
        <v>591</v>
      </c>
      <c r="D203" s="1">
        <v>4</v>
      </c>
      <c r="E203" s="1">
        <v>0.08</v>
      </c>
      <c r="F203" s="1">
        <v>53.54</v>
      </c>
      <c r="G203" s="2">
        <f t="shared" si="27"/>
        <v>929.48</v>
      </c>
      <c r="H203" s="4">
        <v>929.48</v>
      </c>
      <c r="I203" s="4">
        <v>0</v>
      </c>
      <c r="J203" s="4">
        <v>0</v>
      </c>
      <c r="K203" s="4">
        <f t="shared" si="32"/>
        <v>9.2948000000000003E-2</v>
      </c>
      <c r="L203" s="38">
        <f t="shared" si="28"/>
        <v>0</v>
      </c>
      <c r="M203" s="4"/>
      <c r="N203" s="4"/>
      <c r="O203" s="4"/>
      <c r="P203" s="4"/>
      <c r="Q203" s="4">
        <f t="shared" si="29"/>
        <v>53.54</v>
      </c>
      <c r="R203" s="4">
        <f t="shared" si="30"/>
        <v>9.2948000000000003E-2</v>
      </c>
      <c r="S203" s="4"/>
      <c r="T203" s="4">
        <f t="shared" si="31"/>
        <v>9.2948000000000003E-2</v>
      </c>
      <c r="U203" s="31"/>
    </row>
    <row r="204" spans="1:21" x14ac:dyDescent="0.15">
      <c r="A204" s="31">
        <v>102</v>
      </c>
      <c r="B204" s="17" t="s">
        <v>560</v>
      </c>
      <c r="C204" s="1" t="s">
        <v>592</v>
      </c>
      <c r="D204" s="1">
        <v>12</v>
      </c>
      <c r="E204" s="1">
        <v>0.42</v>
      </c>
      <c r="F204" s="1">
        <v>119.56</v>
      </c>
      <c r="G204" s="2">
        <f t="shared" si="27"/>
        <v>3244.42</v>
      </c>
      <c r="H204" s="4">
        <v>3244.42</v>
      </c>
      <c r="I204" s="4">
        <v>0</v>
      </c>
      <c r="J204" s="4">
        <v>0</v>
      </c>
      <c r="K204" s="4">
        <f t="shared" si="32"/>
        <v>0.32444200000000001</v>
      </c>
      <c r="L204" s="38">
        <f t="shared" si="28"/>
        <v>0</v>
      </c>
      <c r="M204" s="4"/>
      <c r="N204" s="4"/>
      <c r="O204" s="4"/>
      <c r="P204" s="4"/>
      <c r="Q204" s="4">
        <f t="shared" si="29"/>
        <v>119.56</v>
      </c>
      <c r="R204" s="4">
        <f t="shared" si="30"/>
        <v>0.32444200000000001</v>
      </c>
      <c r="S204" s="4"/>
      <c r="T204" s="4">
        <f t="shared" si="31"/>
        <v>0.32444200000000001</v>
      </c>
      <c r="U204" s="31"/>
    </row>
    <row r="205" spans="1:21" x14ac:dyDescent="0.15">
      <c r="A205" s="31">
        <v>103</v>
      </c>
      <c r="B205" s="17" t="s">
        <v>560</v>
      </c>
      <c r="C205" s="1" t="s">
        <v>593</v>
      </c>
      <c r="D205" s="1">
        <v>12</v>
      </c>
      <c r="E205" s="1">
        <v>0.3</v>
      </c>
      <c r="F205" s="1">
        <v>105.64</v>
      </c>
      <c r="G205" s="2">
        <f t="shared" si="27"/>
        <v>850.54</v>
      </c>
      <c r="H205" s="4">
        <v>850.54</v>
      </c>
      <c r="I205" s="4">
        <v>0</v>
      </c>
      <c r="J205" s="4">
        <v>0</v>
      </c>
      <c r="K205" s="4">
        <f t="shared" si="32"/>
        <v>8.5054000000000005E-2</v>
      </c>
      <c r="L205" s="38">
        <f t="shared" si="28"/>
        <v>0</v>
      </c>
      <c r="M205" s="4"/>
      <c r="N205" s="4"/>
      <c r="O205" s="4"/>
      <c r="P205" s="4"/>
      <c r="Q205" s="4">
        <f t="shared" si="29"/>
        <v>105.64</v>
      </c>
      <c r="R205" s="4">
        <f t="shared" si="30"/>
        <v>8.5054000000000005E-2</v>
      </c>
      <c r="S205" s="4"/>
      <c r="T205" s="4">
        <f t="shared" si="31"/>
        <v>8.5054000000000005E-2</v>
      </c>
      <c r="U205" s="31"/>
    </row>
    <row r="206" spans="1:21" x14ac:dyDescent="0.15">
      <c r="A206" s="31">
        <v>104</v>
      </c>
      <c r="B206" s="17" t="s">
        <v>560</v>
      </c>
      <c r="C206" s="1" t="s">
        <v>594</v>
      </c>
      <c r="D206" s="1">
        <v>12</v>
      </c>
      <c r="E206" s="1">
        <v>0.22</v>
      </c>
      <c r="F206" s="1">
        <v>47.61</v>
      </c>
      <c r="G206" s="2">
        <f t="shared" si="27"/>
        <v>1709.53</v>
      </c>
      <c r="H206" s="4">
        <v>1709.53</v>
      </c>
      <c r="I206" s="4">
        <v>0</v>
      </c>
      <c r="J206" s="4">
        <v>0</v>
      </c>
      <c r="K206" s="4">
        <f t="shared" si="32"/>
        <v>0.51285899999999995</v>
      </c>
      <c r="L206" s="38">
        <f t="shared" si="28"/>
        <v>0</v>
      </c>
      <c r="M206" s="4"/>
      <c r="N206" s="4"/>
      <c r="O206" s="4"/>
      <c r="P206" s="4"/>
      <c r="Q206" s="4">
        <f t="shared" si="29"/>
        <v>47.61</v>
      </c>
      <c r="R206" s="4">
        <f t="shared" si="30"/>
        <v>0.51285899999999995</v>
      </c>
      <c r="S206" s="4">
        <f t="shared" si="26"/>
        <v>0.51285899999999995</v>
      </c>
      <c r="T206" s="4"/>
      <c r="U206" s="31"/>
    </row>
    <row r="207" spans="1:21" x14ac:dyDescent="0.15">
      <c r="A207" s="31">
        <v>105</v>
      </c>
      <c r="B207" s="17" t="s">
        <v>560</v>
      </c>
      <c r="C207" s="1" t="s">
        <v>595</v>
      </c>
      <c r="D207" s="1">
        <v>6</v>
      </c>
      <c r="E207" s="1">
        <v>0.13</v>
      </c>
      <c r="F207" s="1">
        <v>83.52</v>
      </c>
      <c r="G207" s="2">
        <f t="shared" si="27"/>
        <v>631.66999999999996</v>
      </c>
      <c r="H207" s="4">
        <v>631.66999999999996</v>
      </c>
      <c r="I207" s="4">
        <v>0</v>
      </c>
      <c r="J207" s="4">
        <v>0</v>
      </c>
      <c r="K207" s="4">
        <f t="shared" si="32"/>
        <v>6.3167000000000001E-2</v>
      </c>
      <c r="L207" s="38">
        <f t="shared" si="28"/>
        <v>0</v>
      </c>
      <c r="M207" s="4"/>
      <c r="N207" s="4"/>
      <c r="O207" s="4"/>
      <c r="P207" s="4"/>
      <c r="Q207" s="4">
        <f t="shared" si="29"/>
        <v>83.52</v>
      </c>
      <c r="R207" s="4">
        <f t="shared" si="30"/>
        <v>6.3167000000000001E-2</v>
      </c>
      <c r="S207" s="4"/>
      <c r="T207" s="4">
        <f t="shared" si="31"/>
        <v>6.3167000000000001E-2</v>
      </c>
      <c r="U207" s="31"/>
    </row>
    <row r="208" spans="1:21" x14ac:dyDescent="0.15">
      <c r="A208" s="31">
        <v>106</v>
      </c>
      <c r="B208" s="17" t="s">
        <v>560</v>
      </c>
      <c r="C208" s="1" t="s">
        <v>596</v>
      </c>
      <c r="D208" s="1">
        <v>10</v>
      </c>
      <c r="E208" s="1">
        <v>0.15</v>
      </c>
      <c r="F208" s="1">
        <v>74.31</v>
      </c>
      <c r="G208" s="2">
        <f t="shared" si="27"/>
        <v>1268.67</v>
      </c>
      <c r="H208" s="4">
        <v>1268.67</v>
      </c>
      <c r="I208" s="4">
        <v>0</v>
      </c>
      <c r="J208" s="4">
        <v>0</v>
      </c>
      <c r="K208" s="4">
        <f t="shared" si="32"/>
        <v>0.12686700000000001</v>
      </c>
      <c r="L208" s="38">
        <f t="shared" si="28"/>
        <v>0</v>
      </c>
      <c r="M208" s="4"/>
      <c r="N208" s="4"/>
      <c r="O208" s="4"/>
      <c r="P208" s="4"/>
      <c r="Q208" s="4">
        <f t="shared" si="29"/>
        <v>74.31</v>
      </c>
      <c r="R208" s="4">
        <f t="shared" si="30"/>
        <v>0.12686700000000001</v>
      </c>
      <c r="S208" s="4"/>
      <c r="T208" s="4">
        <f t="shared" si="31"/>
        <v>0.12686700000000001</v>
      </c>
      <c r="U208" s="31"/>
    </row>
    <row r="209" spans="1:21" x14ac:dyDescent="0.15">
      <c r="A209" s="31">
        <v>107</v>
      </c>
      <c r="B209" s="17" t="s">
        <v>560</v>
      </c>
      <c r="C209" s="1" t="s">
        <v>597</v>
      </c>
      <c r="D209" s="1">
        <v>11</v>
      </c>
      <c r="E209" s="1">
        <v>0.2</v>
      </c>
      <c r="F209" s="1">
        <v>72.41</v>
      </c>
      <c r="G209" s="2">
        <f t="shared" si="27"/>
        <v>1896.31</v>
      </c>
      <c r="H209" s="4">
        <v>1896.31</v>
      </c>
      <c r="I209" s="4">
        <v>0</v>
      </c>
      <c r="J209" s="4">
        <v>0</v>
      </c>
      <c r="K209" s="4">
        <f t="shared" si="32"/>
        <v>0.18963099999999999</v>
      </c>
      <c r="L209" s="38">
        <f t="shared" si="28"/>
        <v>0</v>
      </c>
      <c r="M209" s="4"/>
      <c r="N209" s="4"/>
      <c r="O209" s="4"/>
      <c r="P209" s="4"/>
      <c r="Q209" s="4">
        <f t="shared" si="29"/>
        <v>72.41</v>
      </c>
      <c r="R209" s="4">
        <f t="shared" si="30"/>
        <v>0.18963099999999999</v>
      </c>
      <c r="S209" s="4"/>
      <c r="T209" s="4">
        <f t="shared" si="31"/>
        <v>0.18963099999999999</v>
      </c>
      <c r="U209" s="31"/>
    </row>
    <row r="210" spans="1:21" x14ac:dyDescent="0.15">
      <c r="A210" s="31">
        <v>108</v>
      </c>
      <c r="B210" s="17" t="s">
        <v>598</v>
      </c>
      <c r="C210" s="1" t="s">
        <v>599</v>
      </c>
      <c r="D210" s="1">
        <v>5</v>
      </c>
      <c r="E210" s="1">
        <v>0.1028</v>
      </c>
      <c r="F210" s="1">
        <v>122.31</v>
      </c>
      <c r="G210" s="2">
        <f t="shared" si="27"/>
        <v>1318.1</v>
      </c>
      <c r="H210" s="4">
        <v>1318.1</v>
      </c>
      <c r="I210" s="4">
        <v>0</v>
      </c>
      <c r="J210" s="4">
        <v>0</v>
      </c>
      <c r="K210" s="4">
        <f t="shared" si="32"/>
        <v>0.13181000000000001</v>
      </c>
      <c r="L210" s="38">
        <f t="shared" si="28"/>
        <v>0</v>
      </c>
      <c r="M210" s="4"/>
      <c r="N210" s="4"/>
      <c r="O210" s="4"/>
      <c r="P210" s="4"/>
      <c r="Q210" s="4">
        <f t="shared" si="29"/>
        <v>122.31</v>
      </c>
      <c r="R210" s="4">
        <f t="shared" si="30"/>
        <v>0.13181000000000001</v>
      </c>
      <c r="S210" s="4"/>
      <c r="T210" s="4">
        <f t="shared" si="31"/>
        <v>0.13181000000000001</v>
      </c>
      <c r="U210" s="31"/>
    </row>
    <row r="211" spans="1:21" x14ac:dyDescent="0.15">
      <c r="A211" s="31">
        <v>109</v>
      </c>
      <c r="B211" s="17" t="s">
        <v>598</v>
      </c>
      <c r="C211" s="1" t="s">
        <v>600</v>
      </c>
      <c r="D211" s="1">
        <v>6</v>
      </c>
      <c r="E211" s="1">
        <v>0.1168</v>
      </c>
      <c r="F211" s="1">
        <v>47.79</v>
      </c>
      <c r="G211" s="2">
        <f t="shared" si="27"/>
        <v>1670.6</v>
      </c>
      <c r="H211" s="4">
        <v>1511.6</v>
      </c>
      <c r="I211" s="4">
        <v>159</v>
      </c>
      <c r="J211" s="4">
        <v>0</v>
      </c>
      <c r="K211" s="4">
        <f t="shared" si="32"/>
        <v>0.50117999999999996</v>
      </c>
      <c r="L211" s="38">
        <f t="shared" si="28"/>
        <v>0</v>
      </c>
      <c r="M211" s="4"/>
      <c r="N211" s="4"/>
      <c r="O211" s="4"/>
      <c r="P211" s="4"/>
      <c r="Q211" s="4">
        <f t="shared" si="29"/>
        <v>47.79</v>
      </c>
      <c r="R211" s="4">
        <f t="shared" si="30"/>
        <v>0.50117999999999996</v>
      </c>
      <c r="S211" s="4">
        <f t="shared" si="26"/>
        <v>0.50117999999999996</v>
      </c>
      <c r="T211" s="4"/>
      <c r="U211" s="31"/>
    </row>
    <row r="212" spans="1:21" x14ac:dyDescent="0.15">
      <c r="A212" s="31">
        <v>110</v>
      </c>
      <c r="B212" s="17" t="s">
        <v>598</v>
      </c>
      <c r="C212" s="1" t="s">
        <v>601</v>
      </c>
      <c r="D212" s="1">
        <v>10</v>
      </c>
      <c r="E212" s="1">
        <v>0.20519999999999999</v>
      </c>
      <c r="F212" s="1">
        <v>94.2</v>
      </c>
      <c r="G212" s="2">
        <f t="shared" si="27"/>
        <v>3013.3</v>
      </c>
      <c r="H212" s="4">
        <v>3013.3</v>
      </c>
      <c r="I212" s="4">
        <v>0</v>
      </c>
      <c r="J212" s="4">
        <v>0</v>
      </c>
      <c r="K212" s="4">
        <f t="shared" si="32"/>
        <v>0.30132999999999999</v>
      </c>
      <c r="L212" s="38">
        <f t="shared" si="28"/>
        <v>0</v>
      </c>
      <c r="M212" s="4"/>
      <c r="N212" s="4"/>
      <c r="O212" s="4"/>
      <c r="P212" s="4"/>
      <c r="Q212" s="4">
        <f t="shared" si="29"/>
        <v>94.2</v>
      </c>
      <c r="R212" s="4">
        <f t="shared" si="30"/>
        <v>0.30132999999999999</v>
      </c>
      <c r="S212" s="4"/>
      <c r="T212" s="4">
        <f t="shared" si="31"/>
        <v>0.30132999999999999</v>
      </c>
      <c r="U212" s="31"/>
    </row>
    <row r="213" spans="1:21" x14ac:dyDescent="0.15">
      <c r="A213" s="31">
        <v>111</v>
      </c>
      <c r="B213" s="17" t="s">
        <v>598</v>
      </c>
      <c r="C213" s="1" t="s">
        <v>602</v>
      </c>
      <c r="D213" s="1">
        <v>11</v>
      </c>
      <c r="E213" s="1">
        <v>0.2069</v>
      </c>
      <c r="F213" s="1">
        <v>172.99</v>
      </c>
      <c r="G213" s="2">
        <f t="shared" si="27"/>
        <v>2373.3000000000002</v>
      </c>
      <c r="H213" s="4">
        <v>2262.3000000000002</v>
      </c>
      <c r="I213" s="4">
        <v>111</v>
      </c>
      <c r="J213" s="4">
        <v>0</v>
      </c>
      <c r="K213" s="4">
        <f t="shared" si="32"/>
        <v>0.23733000000000001</v>
      </c>
      <c r="L213" s="38">
        <f t="shared" si="28"/>
        <v>0</v>
      </c>
      <c r="M213" s="4"/>
      <c r="N213" s="4"/>
      <c r="O213" s="4"/>
      <c r="P213" s="4"/>
      <c r="Q213" s="4">
        <f t="shared" si="29"/>
        <v>172.99</v>
      </c>
      <c r="R213" s="4">
        <f t="shared" si="30"/>
        <v>0.23733000000000001</v>
      </c>
      <c r="S213" s="4"/>
      <c r="T213" s="4">
        <f t="shared" si="31"/>
        <v>0.23733000000000001</v>
      </c>
      <c r="U213" s="31"/>
    </row>
    <row r="214" spans="1:21" x14ac:dyDescent="0.15">
      <c r="A214" s="31">
        <v>112</v>
      </c>
      <c r="B214" s="17" t="s">
        <v>598</v>
      </c>
      <c r="C214" s="1" t="s">
        <v>603</v>
      </c>
      <c r="D214" s="1">
        <v>6</v>
      </c>
      <c r="E214" s="1">
        <v>8.8800000000000004E-2</v>
      </c>
      <c r="F214" s="1">
        <v>50.2</v>
      </c>
      <c r="G214" s="2">
        <f t="shared" si="27"/>
        <v>1288.4000000000001</v>
      </c>
      <c r="H214" s="4">
        <v>1096.4000000000001</v>
      </c>
      <c r="I214" s="4">
        <v>192</v>
      </c>
      <c r="J214" s="4">
        <v>0</v>
      </c>
      <c r="K214" s="4">
        <f t="shared" si="32"/>
        <v>0.12884000000000001</v>
      </c>
      <c r="L214" s="38">
        <f t="shared" si="28"/>
        <v>0</v>
      </c>
      <c r="M214" s="4"/>
      <c r="N214" s="4"/>
      <c r="O214" s="4"/>
      <c r="P214" s="4"/>
      <c r="Q214" s="4">
        <f t="shared" si="29"/>
        <v>50.2</v>
      </c>
      <c r="R214" s="4">
        <f t="shared" si="30"/>
        <v>0.12884000000000001</v>
      </c>
      <c r="S214" s="4"/>
      <c r="T214" s="4">
        <f t="shared" si="31"/>
        <v>0.12884000000000001</v>
      </c>
      <c r="U214" s="31"/>
    </row>
    <row r="215" spans="1:21" x14ac:dyDescent="0.15">
      <c r="A215" s="31">
        <v>113</v>
      </c>
      <c r="B215" s="17" t="s">
        <v>598</v>
      </c>
      <c r="C215" s="1" t="s">
        <v>604</v>
      </c>
      <c r="D215" s="1">
        <v>10</v>
      </c>
      <c r="E215" s="1">
        <v>0.15310000000000001</v>
      </c>
      <c r="F215" s="1">
        <v>143.74</v>
      </c>
      <c r="G215" s="2">
        <f t="shared" si="27"/>
        <v>1641.4</v>
      </c>
      <c r="H215" s="4">
        <v>1641.4</v>
      </c>
      <c r="I215" s="4">
        <v>0</v>
      </c>
      <c r="J215" s="4">
        <v>0</v>
      </c>
      <c r="K215" s="4">
        <f t="shared" si="32"/>
        <v>0.16414000000000001</v>
      </c>
      <c r="L215" s="38">
        <f t="shared" si="28"/>
        <v>0</v>
      </c>
      <c r="M215" s="4"/>
      <c r="N215" s="4"/>
      <c r="O215" s="4"/>
      <c r="P215" s="4"/>
      <c r="Q215" s="4">
        <f t="shared" si="29"/>
        <v>143.74</v>
      </c>
      <c r="R215" s="4">
        <f t="shared" si="30"/>
        <v>0.16414000000000001</v>
      </c>
      <c r="S215" s="4"/>
      <c r="T215" s="4">
        <f t="shared" si="31"/>
        <v>0.16414000000000001</v>
      </c>
      <c r="U215" s="31"/>
    </row>
    <row r="216" spans="1:21" x14ac:dyDescent="0.15">
      <c r="A216" s="31">
        <v>114</v>
      </c>
      <c r="B216" s="17" t="s">
        <v>598</v>
      </c>
      <c r="C216" s="1" t="s">
        <v>605</v>
      </c>
      <c r="D216" s="1">
        <v>15</v>
      </c>
      <c r="E216" s="1">
        <v>0.26500000000000001</v>
      </c>
      <c r="F216" s="1">
        <v>98.81</v>
      </c>
      <c r="G216" s="2">
        <f t="shared" si="27"/>
        <v>4214.7</v>
      </c>
      <c r="H216" s="4">
        <v>3155.7</v>
      </c>
      <c r="I216" s="4">
        <v>1059</v>
      </c>
      <c r="J216" s="4">
        <v>0</v>
      </c>
      <c r="K216" s="4">
        <f t="shared" si="32"/>
        <v>0.42147000000000001</v>
      </c>
      <c r="L216" s="38">
        <f t="shared" si="28"/>
        <v>0</v>
      </c>
      <c r="M216" s="4"/>
      <c r="N216" s="4"/>
      <c r="O216" s="4"/>
      <c r="P216" s="4"/>
      <c r="Q216" s="4">
        <f t="shared" si="29"/>
        <v>98.81</v>
      </c>
      <c r="R216" s="4">
        <f t="shared" si="30"/>
        <v>0.42147000000000001</v>
      </c>
      <c r="S216" s="4"/>
      <c r="T216" s="4">
        <f t="shared" si="31"/>
        <v>0.42147000000000001</v>
      </c>
      <c r="U216" s="31"/>
    </row>
    <row r="217" spans="1:21" x14ac:dyDescent="0.15">
      <c r="A217" s="31">
        <v>115</v>
      </c>
      <c r="B217" s="17" t="s">
        <v>598</v>
      </c>
      <c r="C217" s="1" t="s">
        <v>606</v>
      </c>
      <c r="D217" s="1">
        <v>9</v>
      </c>
      <c r="E217" s="1">
        <v>0.18210000000000001</v>
      </c>
      <c r="F217" s="1">
        <v>179.47</v>
      </c>
      <c r="G217" s="2">
        <f t="shared" si="27"/>
        <v>1417.5</v>
      </c>
      <c r="H217" s="4">
        <v>1417.5</v>
      </c>
      <c r="I217" s="4">
        <v>0</v>
      </c>
      <c r="J217" s="4">
        <v>0</v>
      </c>
      <c r="K217" s="4">
        <f t="shared" si="32"/>
        <v>0.14174999999999999</v>
      </c>
      <c r="L217" s="38">
        <f t="shared" si="28"/>
        <v>0</v>
      </c>
      <c r="M217" s="4"/>
      <c r="N217" s="4"/>
      <c r="O217" s="4"/>
      <c r="P217" s="4"/>
      <c r="Q217" s="4">
        <f t="shared" si="29"/>
        <v>179.47</v>
      </c>
      <c r="R217" s="4">
        <f t="shared" si="30"/>
        <v>0.14174999999999999</v>
      </c>
      <c r="S217" s="4"/>
      <c r="T217" s="4">
        <f t="shared" si="31"/>
        <v>0.14174999999999999</v>
      </c>
      <c r="U217" s="31"/>
    </row>
    <row r="218" spans="1:21" x14ac:dyDescent="0.15">
      <c r="A218" s="31">
        <v>116</v>
      </c>
      <c r="B218" s="17" t="s">
        <v>598</v>
      </c>
      <c r="C218" s="1" t="s">
        <v>607</v>
      </c>
      <c r="D218" s="1">
        <v>11</v>
      </c>
      <c r="E218" s="1">
        <v>0.16669999999999999</v>
      </c>
      <c r="F218" s="1">
        <v>46.07</v>
      </c>
      <c r="G218" s="2">
        <f t="shared" si="27"/>
        <v>1689.8</v>
      </c>
      <c r="H218" s="4">
        <v>1689.8</v>
      </c>
      <c r="I218" s="4">
        <v>0</v>
      </c>
      <c r="J218" s="4">
        <v>0</v>
      </c>
      <c r="K218" s="4">
        <f t="shared" si="32"/>
        <v>0.50693999999999995</v>
      </c>
      <c r="L218" s="38">
        <f t="shared" si="28"/>
        <v>0</v>
      </c>
      <c r="M218" s="4"/>
      <c r="N218" s="4"/>
      <c r="O218" s="4"/>
      <c r="P218" s="4"/>
      <c r="Q218" s="4">
        <f t="shared" si="29"/>
        <v>46.07</v>
      </c>
      <c r="R218" s="4">
        <f t="shared" si="30"/>
        <v>0.50693999999999995</v>
      </c>
      <c r="S218" s="4">
        <f t="shared" si="26"/>
        <v>0.50693999999999995</v>
      </c>
      <c r="T218" s="4"/>
      <c r="U218" s="31"/>
    </row>
    <row r="219" spans="1:21" x14ac:dyDescent="0.15">
      <c r="A219" s="31">
        <v>117</v>
      </c>
      <c r="B219" s="17" t="s">
        <v>598</v>
      </c>
      <c r="C219" s="1" t="s">
        <v>608</v>
      </c>
      <c r="D219" s="1">
        <v>13</v>
      </c>
      <c r="E219" s="1">
        <v>0.21010000000000001</v>
      </c>
      <c r="F219" s="1">
        <v>50.18</v>
      </c>
      <c r="G219" s="2">
        <f t="shared" si="27"/>
        <v>1641.7</v>
      </c>
      <c r="H219" s="4">
        <v>1452.7</v>
      </c>
      <c r="I219" s="4">
        <v>189</v>
      </c>
      <c r="J219" s="4">
        <v>0</v>
      </c>
      <c r="K219" s="4">
        <f t="shared" si="32"/>
        <v>0.16417000000000001</v>
      </c>
      <c r="L219" s="38">
        <f t="shared" si="28"/>
        <v>0</v>
      </c>
      <c r="M219" s="4"/>
      <c r="N219" s="4"/>
      <c r="O219" s="4"/>
      <c r="P219" s="4"/>
      <c r="Q219" s="4">
        <f t="shared" si="29"/>
        <v>50.18</v>
      </c>
      <c r="R219" s="4">
        <f t="shared" si="30"/>
        <v>0.16417000000000001</v>
      </c>
      <c r="S219" s="4"/>
      <c r="T219" s="4">
        <f t="shared" si="31"/>
        <v>0.16417000000000001</v>
      </c>
      <c r="U219" s="31"/>
    </row>
    <row r="220" spans="1:21" x14ac:dyDescent="0.15">
      <c r="A220" s="31">
        <v>118</v>
      </c>
      <c r="B220" s="17" t="s">
        <v>598</v>
      </c>
      <c r="C220" s="1" t="s">
        <v>609</v>
      </c>
      <c r="D220" s="1">
        <v>14</v>
      </c>
      <c r="E220" s="1">
        <v>0.25779999999999997</v>
      </c>
      <c r="F220" s="1">
        <v>48.32</v>
      </c>
      <c r="G220" s="2">
        <f t="shared" si="27"/>
        <v>2646</v>
      </c>
      <c r="H220" s="4">
        <v>1279.5</v>
      </c>
      <c r="I220" s="4">
        <v>1366.5</v>
      </c>
      <c r="J220" s="4">
        <v>0</v>
      </c>
      <c r="K220" s="4">
        <f t="shared" si="32"/>
        <v>0.79379999999999995</v>
      </c>
      <c r="L220" s="38">
        <f t="shared" si="28"/>
        <v>0</v>
      </c>
      <c r="M220" s="4"/>
      <c r="N220" s="4"/>
      <c r="O220" s="4"/>
      <c r="P220" s="4"/>
      <c r="Q220" s="4">
        <f t="shared" si="29"/>
        <v>48.32</v>
      </c>
      <c r="R220" s="4">
        <f t="shared" si="30"/>
        <v>0.79379999999999995</v>
      </c>
      <c r="S220" s="4">
        <f t="shared" si="26"/>
        <v>0.79379999999999995</v>
      </c>
      <c r="T220" s="4"/>
      <c r="U220" s="31"/>
    </row>
    <row r="221" spans="1:21" x14ac:dyDescent="0.15">
      <c r="A221" s="31">
        <v>119</v>
      </c>
      <c r="B221" s="17" t="s">
        <v>598</v>
      </c>
      <c r="C221" s="1" t="s">
        <v>610</v>
      </c>
      <c r="D221" s="1">
        <v>13</v>
      </c>
      <c r="E221" s="1">
        <v>0.38429999999999997</v>
      </c>
      <c r="F221" s="1">
        <v>125.52</v>
      </c>
      <c r="G221" s="2">
        <f t="shared" si="27"/>
        <v>2052.9</v>
      </c>
      <c r="H221" s="4">
        <v>2052.9</v>
      </c>
      <c r="I221" s="4">
        <v>0</v>
      </c>
      <c r="J221" s="4">
        <v>0</v>
      </c>
      <c r="K221" s="4">
        <f t="shared" si="32"/>
        <v>0.20529</v>
      </c>
      <c r="L221" s="38">
        <f t="shared" si="28"/>
        <v>0</v>
      </c>
      <c r="M221" s="4"/>
      <c r="N221" s="4"/>
      <c r="O221" s="4"/>
      <c r="P221" s="4"/>
      <c r="Q221" s="4">
        <f t="shared" si="29"/>
        <v>125.52</v>
      </c>
      <c r="R221" s="4">
        <f t="shared" si="30"/>
        <v>0.20529</v>
      </c>
      <c r="S221" s="4"/>
      <c r="T221" s="4">
        <f t="shared" si="31"/>
        <v>0.20529</v>
      </c>
      <c r="U221" s="31"/>
    </row>
    <row r="222" spans="1:21" x14ac:dyDescent="0.15">
      <c r="A222" s="31">
        <v>120</v>
      </c>
      <c r="B222" s="17" t="s">
        <v>598</v>
      </c>
      <c r="C222" s="1" t="s">
        <v>611</v>
      </c>
      <c r="D222" s="1">
        <v>15</v>
      </c>
      <c r="E222" s="1">
        <v>0.26279999999999998</v>
      </c>
      <c r="F222" s="1">
        <v>66.95</v>
      </c>
      <c r="G222" s="2">
        <f t="shared" si="27"/>
        <v>3737.8</v>
      </c>
      <c r="H222" s="4">
        <v>3397.3</v>
      </c>
      <c r="I222" s="4">
        <v>340.5</v>
      </c>
      <c r="J222" s="4">
        <v>0</v>
      </c>
      <c r="K222" s="4">
        <f t="shared" si="32"/>
        <v>0.37378</v>
      </c>
      <c r="L222" s="38">
        <f t="shared" si="28"/>
        <v>0</v>
      </c>
      <c r="M222" s="4"/>
      <c r="N222" s="4"/>
      <c r="O222" s="4"/>
      <c r="P222" s="4"/>
      <c r="Q222" s="4">
        <f t="shared" si="29"/>
        <v>66.95</v>
      </c>
      <c r="R222" s="4">
        <f t="shared" si="30"/>
        <v>0.37378</v>
      </c>
      <c r="S222" s="4"/>
      <c r="T222" s="4">
        <f t="shared" si="31"/>
        <v>0.37378</v>
      </c>
      <c r="U222" s="31"/>
    </row>
    <row r="223" spans="1:21" x14ac:dyDescent="0.15">
      <c r="A223" s="31">
        <v>121</v>
      </c>
      <c r="B223" s="17" t="s">
        <v>598</v>
      </c>
      <c r="C223" s="1" t="s">
        <v>612</v>
      </c>
      <c r="D223" s="1">
        <v>1</v>
      </c>
      <c r="E223" s="1">
        <v>9.2600000000000002E-2</v>
      </c>
      <c r="F223" s="1">
        <v>139.72</v>
      </c>
      <c r="G223" s="2">
        <f t="shared" si="27"/>
        <v>1287.6500000000001</v>
      </c>
      <c r="H223" s="4">
        <v>767.15</v>
      </c>
      <c r="I223" s="4">
        <v>520.5</v>
      </c>
      <c r="J223" s="4">
        <v>0</v>
      </c>
      <c r="K223" s="4">
        <f t="shared" si="32"/>
        <v>0.12876499999999999</v>
      </c>
      <c r="L223" s="38">
        <f t="shared" si="28"/>
        <v>0</v>
      </c>
      <c r="M223" s="4"/>
      <c r="N223" s="4"/>
      <c r="O223" s="4"/>
      <c r="P223" s="4"/>
      <c r="Q223" s="4">
        <f t="shared" si="29"/>
        <v>139.72</v>
      </c>
      <c r="R223" s="4">
        <f t="shared" si="30"/>
        <v>0.12876499999999999</v>
      </c>
      <c r="S223" s="4"/>
      <c r="T223" s="4">
        <f t="shared" si="31"/>
        <v>0.12876499999999999</v>
      </c>
      <c r="U223" s="31"/>
    </row>
    <row r="224" spans="1:21" x14ac:dyDescent="0.15">
      <c r="A224" s="31">
        <v>122</v>
      </c>
      <c r="B224" s="17" t="s">
        <v>598</v>
      </c>
      <c r="C224" s="1" t="s">
        <v>613</v>
      </c>
      <c r="D224" s="1">
        <v>1</v>
      </c>
      <c r="E224" s="1">
        <v>0.15679999999999999</v>
      </c>
      <c r="F224" s="1">
        <v>143.88</v>
      </c>
      <c r="G224" s="2">
        <f t="shared" si="27"/>
        <v>6099.24</v>
      </c>
      <c r="H224" s="4">
        <v>1761.24</v>
      </c>
      <c r="I224" s="4">
        <v>4338</v>
      </c>
      <c r="J224" s="4">
        <v>0</v>
      </c>
      <c r="K224" s="4">
        <f t="shared" si="32"/>
        <v>0.60992400000000002</v>
      </c>
      <c r="L224" s="38">
        <f t="shared" si="28"/>
        <v>0</v>
      </c>
      <c r="M224" s="4"/>
      <c r="N224" s="4"/>
      <c r="O224" s="4"/>
      <c r="P224" s="4"/>
      <c r="Q224" s="4">
        <f t="shared" si="29"/>
        <v>143.88</v>
      </c>
      <c r="R224" s="4">
        <f t="shared" si="30"/>
        <v>0.60992400000000002</v>
      </c>
      <c r="S224" s="4"/>
      <c r="T224" s="4">
        <f t="shared" si="31"/>
        <v>0.60992400000000002</v>
      </c>
      <c r="U224" s="31"/>
    </row>
    <row r="225" spans="1:21" x14ac:dyDescent="0.15">
      <c r="A225" s="31">
        <v>123</v>
      </c>
      <c r="B225" s="17" t="s">
        <v>598</v>
      </c>
      <c r="C225" s="1" t="s">
        <v>535</v>
      </c>
      <c r="D225" s="1">
        <v>1</v>
      </c>
      <c r="E225" s="1">
        <v>0.1265</v>
      </c>
      <c r="F225" s="1">
        <v>158.69</v>
      </c>
      <c r="G225" s="2">
        <f t="shared" si="27"/>
        <v>6736.48</v>
      </c>
      <c r="H225" s="4">
        <v>1972.48</v>
      </c>
      <c r="I225" s="4">
        <v>4764</v>
      </c>
      <c r="J225" s="4">
        <v>0</v>
      </c>
      <c r="K225" s="4">
        <f t="shared" si="32"/>
        <v>0.67364800000000002</v>
      </c>
      <c r="L225" s="38">
        <f t="shared" si="28"/>
        <v>0</v>
      </c>
      <c r="M225" s="4"/>
      <c r="N225" s="4"/>
      <c r="O225" s="4"/>
      <c r="P225" s="4"/>
      <c r="Q225" s="4">
        <f t="shared" si="29"/>
        <v>158.69</v>
      </c>
      <c r="R225" s="4">
        <f t="shared" si="30"/>
        <v>0.67364800000000002</v>
      </c>
      <c r="S225" s="4"/>
      <c r="T225" s="4">
        <f t="shared" si="31"/>
        <v>0.67364800000000002</v>
      </c>
      <c r="U225" s="31"/>
    </row>
    <row r="226" spans="1:21" x14ac:dyDescent="0.15">
      <c r="A226" s="31">
        <v>124</v>
      </c>
      <c r="B226" s="17" t="s">
        <v>598</v>
      </c>
      <c r="C226" s="1" t="s">
        <v>614</v>
      </c>
      <c r="D226" s="1">
        <v>1</v>
      </c>
      <c r="E226" s="1">
        <v>0.1202</v>
      </c>
      <c r="F226" s="1">
        <v>271.62</v>
      </c>
      <c r="G226" s="2">
        <f t="shared" si="27"/>
        <v>1953.19</v>
      </c>
      <c r="H226" s="4">
        <v>610.69000000000005</v>
      </c>
      <c r="I226" s="4">
        <v>1342.5</v>
      </c>
      <c r="J226" s="4">
        <v>0</v>
      </c>
      <c r="K226" s="4">
        <f t="shared" si="32"/>
        <v>0.19531899999999999</v>
      </c>
      <c r="L226" s="38">
        <f t="shared" si="28"/>
        <v>0</v>
      </c>
      <c r="M226" s="4"/>
      <c r="N226" s="4"/>
      <c r="O226" s="4"/>
      <c r="P226" s="4"/>
      <c r="Q226" s="4">
        <f t="shared" si="29"/>
        <v>271.62</v>
      </c>
      <c r="R226" s="4">
        <f t="shared" si="30"/>
        <v>0.19531899999999999</v>
      </c>
      <c r="S226" s="4"/>
      <c r="T226" s="4">
        <f t="shared" si="31"/>
        <v>0.19531899999999999</v>
      </c>
      <c r="U226" s="31"/>
    </row>
    <row r="227" spans="1:21" x14ac:dyDescent="0.15">
      <c r="A227" s="31">
        <v>125</v>
      </c>
      <c r="B227" s="17" t="s">
        <v>615</v>
      </c>
      <c r="C227" s="1" t="s">
        <v>343</v>
      </c>
      <c r="D227" s="1">
        <v>22</v>
      </c>
      <c r="E227" s="1">
        <v>0.79849999999999999</v>
      </c>
      <c r="F227" s="1">
        <v>56.9</v>
      </c>
      <c r="G227" s="2">
        <f t="shared" si="27"/>
        <v>7241</v>
      </c>
      <c r="H227" s="4">
        <v>6491</v>
      </c>
      <c r="I227" s="4">
        <v>750</v>
      </c>
      <c r="J227" s="4">
        <v>0</v>
      </c>
      <c r="K227" s="4">
        <f t="shared" si="32"/>
        <v>0.72409999999999997</v>
      </c>
      <c r="L227" s="38">
        <f t="shared" si="28"/>
        <v>0</v>
      </c>
      <c r="M227" s="4"/>
      <c r="N227" s="4"/>
      <c r="O227" s="4"/>
      <c r="P227" s="4"/>
      <c r="Q227" s="4">
        <f t="shared" si="29"/>
        <v>56.9</v>
      </c>
      <c r="R227" s="4">
        <f t="shared" si="30"/>
        <v>0.72409999999999997</v>
      </c>
      <c r="S227" s="4"/>
      <c r="T227" s="4">
        <f t="shared" si="31"/>
        <v>0.72409999999999997</v>
      </c>
      <c r="U227" s="31"/>
    </row>
    <row r="228" spans="1:21" x14ac:dyDescent="0.15">
      <c r="A228" s="31">
        <v>126</v>
      </c>
      <c r="B228" s="17" t="s">
        <v>615</v>
      </c>
      <c r="C228" s="1" t="s">
        <v>616</v>
      </c>
      <c r="D228" s="1">
        <v>12</v>
      </c>
      <c r="E228" s="1">
        <v>0.63929999999999998</v>
      </c>
      <c r="F228" s="1">
        <v>60.4</v>
      </c>
      <c r="G228" s="2">
        <f t="shared" si="27"/>
        <v>9417</v>
      </c>
      <c r="H228" s="4">
        <v>7732</v>
      </c>
      <c r="I228" s="4">
        <v>1685</v>
      </c>
      <c r="J228" s="4">
        <v>0</v>
      </c>
      <c r="K228" s="4">
        <f t="shared" si="32"/>
        <v>0.94169999999999998</v>
      </c>
      <c r="L228" s="38">
        <f t="shared" si="28"/>
        <v>0</v>
      </c>
      <c r="M228" s="4"/>
      <c r="N228" s="4"/>
      <c r="O228" s="4"/>
      <c r="P228" s="4"/>
      <c r="Q228" s="4">
        <f t="shared" si="29"/>
        <v>60.4</v>
      </c>
      <c r="R228" s="4">
        <f t="shared" si="30"/>
        <v>0.94169999999999998</v>
      </c>
      <c r="S228" s="4"/>
      <c r="T228" s="4">
        <f t="shared" si="31"/>
        <v>0.94169999999999998</v>
      </c>
      <c r="U228" s="31"/>
    </row>
    <row r="229" spans="1:21" x14ac:dyDescent="0.15">
      <c r="A229" s="31">
        <v>127</v>
      </c>
      <c r="B229" s="17" t="s">
        <v>615</v>
      </c>
      <c r="C229" s="1" t="s">
        <v>617</v>
      </c>
      <c r="D229" s="1">
        <v>7</v>
      </c>
      <c r="E229" s="1">
        <v>0.30709999999999998</v>
      </c>
      <c r="F229" s="1">
        <v>64.599999999999994</v>
      </c>
      <c r="G229" s="2">
        <f t="shared" si="27"/>
        <v>4008</v>
      </c>
      <c r="H229" s="4">
        <v>4008</v>
      </c>
      <c r="I229" s="4">
        <v>0</v>
      </c>
      <c r="J229" s="4">
        <v>0</v>
      </c>
      <c r="K229" s="4">
        <f t="shared" si="32"/>
        <v>0.40079999999999999</v>
      </c>
      <c r="L229" s="38">
        <f t="shared" si="28"/>
        <v>0</v>
      </c>
      <c r="M229" s="4"/>
      <c r="N229" s="4"/>
      <c r="O229" s="4"/>
      <c r="P229" s="4"/>
      <c r="Q229" s="4">
        <f t="shared" si="29"/>
        <v>64.599999999999994</v>
      </c>
      <c r="R229" s="4">
        <f t="shared" si="30"/>
        <v>0.40079999999999999</v>
      </c>
      <c r="S229" s="4"/>
      <c r="T229" s="4">
        <f t="shared" si="31"/>
        <v>0.40079999999999999</v>
      </c>
      <c r="U229" s="31"/>
    </row>
    <row r="230" spans="1:21" x14ac:dyDescent="0.15">
      <c r="A230" s="31">
        <v>128</v>
      </c>
      <c r="B230" s="17" t="s">
        <v>615</v>
      </c>
      <c r="C230" s="1" t="s">
        <v>618</v>
      </c>
      <c r="D230" s="1">
        <v>1</v>
      </c>
      <c r="E230" s="1">
        <v>0.15609999999999999</v>
      </c>
      <c r="F230" s="1">
        <v>237.7</v>
      </c>
      <c r="G230" s="2">
        <f t="shared" si="27"/>
        <v>3297</v>
      </c>
      <c r="H230" s="4">
        <v>1782</v>
      </c>
      <c r="I230" s="4">
        <v>1515</v>
      </c>
      <c r="J230" s="4">
        <v>0</v>
      </c>
      <c r="K230" s="4">
        <f t="shared" si="32"/>
        <v>0.32969999999999999</v>
      </c>
      <c r="L230" s="38">
        <f t="shared" si="28"/>
        <v>0</v>
      </c>
      <c r="M230" s="4"/>
      <c r="N230" s="4"/>
      <c r="O230" s="4"/>
      <c r="P230" s="4"/>
      <c r="Q230" s="4">
        <f t="shared" si="29"/>
        <v>237.7</v>
      </c>
      <c r="R230" s="4">
        <f t="shared" si="30"/>
        <v>0.32969999999999999</v>
      </c>
      <c r="S230" s="4"/>
      <c r="T230" s="4">
        <f t="shared" si="31"/>
        <v>0.32969999999999999</v>
      </c>
      <c r="U230" s="31"/>
    </row>
    <row r="231" spans="1:21" x14ac:dyDescent="0.15">
      <c r="A231" s="31">
        <v>129</v>
      </c>
      <c r="B231" s="17" t="s">
        <v>615</v>
      </c>
      <c r="C231" s="1" t="s">
        <v>619</v>
      </c>
      <c r="D231" s="1">
        <v>9</v>
      </c>
      <c r="E231" s="1">
        <v>0.20499999999999999</v>
      </c>
      <c r="F231" s="1">
        <v>183.4</v>
      </c>
      <c r="G231" s="2">
        <f t="shared" ref="G231:G293" si="33">H231+I231+J231</f>
        <v>3698</v>
      </c>
      <c r="H231" s="4">
        <v>2531</v>
      </c>
      <c r="I231" s="4">
        <v>1167</v>
      </c>
      <c r="J231" s="4">
        <v>0</v>
      </c>
      <c r="K231" s="4">
        <f t="shared" si="32"/>
        <v>0.36980000000000002</v>
      </c>
      <c r="L231" s="38">
        <f t="shared" ref="L231:L293" si="34">+M231+N231+O231</f>
        <v>0</v>
      </c>
      <c r="M231" s="4"/>
      <c r="N231" s="4"/>
      <c r="O231" s="4"/>
      <c r="P231" s="4"/>
      <c r="Q231" s="4">
        <f t="shared" ref="Q231:Q293" si="35">+L231+P231+F231</f>
        <v>183.4</v>
      </c>
      <c r="R231" s="4">
        <f t="shared" ref="R231:R293" si="36">+S231+T231</f>
        <v>0.36980000000000002</v>
      </c>
      <c r="S231" s="4"/>
      <c r="T231" s="4">
        <f t="shared" ref="T231:T293" si="37">0.0001*G231</f>
        <v>0.36980000000000002</v>
      </c>
      <c r="U231" s="31"/>
    </row>
    <row r="232" spans="1:21" x14ac:dyDescent="0.15">
      <c r="A232" s="31">
        <v>130</v>
      </c>
      <c r="B232" s="17" t="s">
        <v>615</v>
      </c>
      <c r="C232" s="1" t="s">
        <v>620</v>
      </c>
      <c r="D232" s="1">
        <v>6</v>
      </c>
      <c r="E232" s="1">
        <v>0.14610000000000001</v>
      </c>
      <c r="F232" s="1">
        <v>31.7</v>
      </c>
      <c r="G232" s="2">
        <f t="shared" si="33"/>
        <v>2553</v>
      </c>
      <c r="H232" s="4">
        <v>1240</v>
      </c>
      <c r="I232" s="4">
        <v>1313</v>
      </c>
      <c r="J232" s="4">
        <v>0</v>
      </c>
      <c r="K232" s="4">
        <f t="shared" si="32"/>
        <v>0.76590000000000003</v>
      </c>
      <c r="L232" s="38">
        <f t="shared" si="34"/>
        <v>0</v>
      </c>
      <c r="M232" s="4"/>
      <c r="N232" s="4"/>
      <c r="O232" s="4"/>
      <c r="P232" s="4"/>
      <c r="Q232" s="4">
        <f t="shared" si="35"/>
        <v>31.7</v>
      </c>
      <c r="R232" s="4">
        <f t="shared" si="36"/>
        <v>0.76590000000000003</v>
      </c>
      <c r="S232" s="4">
        <f t="shared" ref="S232:S255" si="38">+G232*0.0003</f>
        <v>0.76590000000000003</v>
      </c>
      <c r="T232" s="4"/>
      <c r="U232" s="31"/>
    </row>
    <row r="233" spans="1:21" x14ac:dyDescent="0.15">
      <c r="A233" s="31">
        <v>131</v>
      </c>
      <c r="B233" s="17" t="s">
        <v>615</v>
      </c>
      <c r="C233" s="1" t="s">
        <v>621</v>
      </c>
      <c r="D233" s="1">
        <v>3</v>
      </c>
      <c r="E233" s="1">
        <v>0.152</v>
      </c>
      <c r="F233" s="1">
        <v>97.2</v>
      </c>
      <c r="G233" s="2">
        <f t="shared" si="33"/>
        <v>3660</v>
      </c>
      <c r="H233" s="4">
        <v>1967</v>
      </c>
      <c r="I233" s="4">
        <v>1693</v>
      </c>
      <c r="J233" s="4">
        <v>0</v>
      </c>
      <c r="K233" s="4">
        <f t="shared" si="32"/>
        <v>0.36599999999999999</v>
      </c>
      <c r="L233" s="38">
        <f t="shared" si="34"/>
        <v>0</v>
      </c>
      <c r="M233" s="4"/>
      <c r="N233" s="4"/>
      <c r="O233" s="4"/>
      <c r="P233" s="4"/>
      <c r="Q233" s="4">
        <f t="shared" si="35"/>
        <v>97.2</v>
      </c>
      <c r="R233" s="4">
        <f t="shared" si="36"/>
        <v>0.36599999999999999</v>
      </c>
      <c r="S233" s="4"/>
      <c r="T233" s="4">
        <f t="shared" si="37"/>
        <v>0.36599999999999999</v>
      </c>
      <c r="U233" s="31"/>
    </row>
    <row r="234" spans="1:21" x14ac:dyDescent="0.15">
      <c r="A234" s="31">
        <v>132</v>
      </c>
      <c r="B234" s="17" t="s">
        <v>615</v>
      </c>
      <c r="C234" s="1" t="s">
        <v>622</v>
      </c>
      <c r="D234" s="1">
        <v>1</v>
      </c>
      <c r="E234" s="1">
        <v>0.23419999999999999</v>
      </c>
      <c r="F234" s="1">
        <v>215</v>
      </c>
      <c r="G234" s="2">
        <f t="shared" si="33"/>
        <v>5570</v>
      </c>
      <c r="H234" s="4">
        <v>2620</v>
      </c>
      <c r="I234" s="4">
        <v>2950</v>
      </c>
      <c r="J234" s="4">
        <v>0</v>
      </c>
      <c r="K234" s="4">
        <f t="shared" si="32"/>
        <v>0.55700000000000005</v>
      </c>
      <c r="L234" s="38">
        <f t="shared" si="34"/>
        <v>0</v>
      </c>
      <c r="M234" s="4"/>
      <c r="N234" s="4"/>
      <c r="O234" s="4"/>
      <c r="P234" s="4"/>
      <c r="Q234" s="4">
        <f t="shared" si="35"/>
        <v>215</v>
      </c>
      <c r="R234" s="4">
        <f t="shared" si="36"/>
        <v>0.55700000000000005</v>
      </c>
      <c r="S234" s="4"/>
      <c r="T234" s="4">
        <f t="shared" si="37"/>
        <v>0.55700000000000005</v>
      </c>
      <c r="U234" s="31"/>
    </row>
    <row r="235" spans="1:21" x14ac:dyDescent="0.15">
      <c r="A235" s="31">
        <v>133</v>
      </c>
      <c r="B235" s="17" t="s">
        <v>615</v>
      </c>
      <c r="C235" s="1" t="s">
        <v>623</v>
      </c>
      <c r="D235" s="1">
        <v>6</v>
      </c>
      <c r="E235" s="1">
        <v>0.17929999999999999</v>
      </c>
      <c r="F235" s="1">
        <v>47.5</v>
      </c>
      <c r="G235" s="2">
        <f t="shared" si="33"/>
        <v>4245</v>
      </c>
      <c r="H235" s="4">
        <v>2407</v>
      </c>
      <c r="I235" s="4">
        <v>1838</v>
      </c>
      <c r="J235" s="4">
        <v>0</v>
      </c>
      <c r="K235" s="4">
        <f t="shared" si="32"/>
        <v>1.2735000000000001</v>
      </c>
      <c r="L235" s="38">
        <f t="shared" si="34"/>
        <v>0</v>
      </c>
      <c r="M235" s="4"/>
      <c r="N235" s="4"/>
      <c r="O235" s="4"/>
      <c r="P235" s="4"/>
      <c r="Q235" s="4">
        <f t="shared" si="35"/>
        <v>47.5</v>
      </c>
      <c r="R235" s="4">
        <f t="shared" si="36"/>
        <v>1.2735000000000001</v>
      </c>
      <c r="S235" s="4">
        <f t="shared" si="38"/>
        <v>1.2735000000000001</v>
      </c>
      <c r="T235" s="4"/>
      <c r="U235" s="31"/>
    </row>
    <row r="236" spans="1:21" x14ac:dyDescent="0.15">
      <c r="A236" s="31">
        <v>134</v>
      </c>
      <c r="B236" s="17" t="s">
        <v>615</v>
      </c>
      <c r="C236" s="1" t="s">
        <v>624</v>
      </c>
      <c r="D236" s="1">
        <v>1</v>
      </c>
      <c r="E236" s="1">
        <v>0.1825</v>
      </c>
      <c r="F236" s="1">
        <v>185.7</v>
      </c>
      <c r="G236" s="2">
        <f t="shared" si="33"/>
        <v>2523</v>
      </c>
      <c r="H236" s="4">
        <v>1445</v>
      </c>
      <c r="I236" s="4">
        <v>1078</v>
      </c>
      <c r="J236" s="4">
        <v>0</v>
      </c>
      <c r="K236" s="4">
        <f t="shared" si="32"/>
        <v>0.25230000000000002</v>
      </c>
      <c r="L236" s="38">
        <f t="shared" si="34"/>
        <v>0</v>
      </c>
      <c r="M236" s="4"/>
      <c r="N236" s="4"/>
      <c r="O236" s="4"/>
      <c r="P236" s="4"/>
      <c r="Q236" s="4">
        <f t="shared" si="35"/>
        <v>185.7</v>
      </c>
      <c r="R236" s="4">
        <f t="shared" si="36"/>
        <v>0.25230000000000002</v>
      </c>
      <c r="S236" s="4"/>
      <c r="T236" s="4">
        <f t="shared" si="37"/>
        <v>0.25230000000000002</v>
      </c>
      <c r="U236" s="31"/>
    </row>
    <row r="237" spans="1:21" x14ac:dyDescent="0.15">
      <c r="A237" s="31">
        <v>135</v>
      </c>
      <c r="B237" s="17" t="s">
        <v>615</v>
      </c>
      <c r="C237" s="1" t="s">
        <v>625</v>
      </c>
      <c r="D237" s="1">
        <v>17</v>
      </c>
      <c r="E237" s="1">
        <v>0.80010000000000003</v>
      </c>
      <c r="F237" s="1">
        <v>523.20000000000005</v>
      </c>
      <c r="G237" s="2">
        <f t="shared" si="33"/>
        <v>9892</v>
      </c>
      <c r="H237" s="4">
        <v>9892</v>
      </c>
      <c r="I237" s="4">
        <v>0</v>
      </c>
      <c r="J237" s="4">
        <v>0</v>
      </c>
      <c r="K237" s="4">
        <f t="shared" si="32"/>
        <v>0.98919999999999997</v>
      </c>
      <c r="L237" s="38">
        <f t="shared" si="34"/>
        <v>0</v>
      </c>
      <c r="M237" s="4"/>
      <c r="N237" s="4"/>
      <c r="O237" s="4"/>
      <c r="P237" s="4"/>
      <c r="Q237" s="4">
        <f t="shared" si="35"/>
        <v>523.20000000000005</v>
      </c>
      <c r="R237" s="4">
        <f t="shared" si="36"/>
        <v>0.98919999999999997</v>
      </c>
      <c r="S237" s="4"/>
      <c r="T237" s="4">
        <f t="shared" si="37"/>
        <v>0.98919999999999997</v>
      </c>
      <c r="U237" s="31"/>
    </row>
    <row r="238" spans="1:21" x14ac:dyDescent="0.15">
      <c r="A238" s="31">
        <v>136</v>
      </c>
      <c r="B238" s="17" t="s">
        <v>615</v>
      </c>
      <c r="C238" s="1" t="s">
        <v>626</v>
      </c>
      <c r="D238" s="1">
        <v>13</v>
      </c>
      <c r="E238" s="1">
        <v>0.78939999999999999</v>
      </c>
      <c r="F238" s="1">
        <v>107.5</v>
      </c>
      <c r="G238" s="2">
        <f t="shared" si="33"/>
        <v>8998</v>
      </c>
      <c r="H238" s="4">
        <v>8998</v>
      </c>
      <c r="I238" s="4">
        <v>0</v>
      </c>
      <c r="J238" s="4">
        <v>0</v>
      </c>
      <c r="K238" s="4">
        <f t="shared" si="32"/>
        <v>0.89980000000000004</v>
      </c>
      <c r="L238" s="38">
        <f t="shared" si="34"/>
        <v>0</v>
      </c>
      <c r="M238" s="4"/>
      <c r="N238" s="4"/>
      <c r="O238" s="4"/>
      <c r="P238" s="4"/>
      <c r="Q238" s="4">
        <f t="shared" si="35"/>
        <v>107.5</v>
      </c>
      <c r="R238" s="4">
        <f t="shared" si="36"/>
        <v>0.89980000000000004</v>
      </c>
      <c r="S238" s="4"/>
      <c r="T238" s="4">
        <f t="shared" si="37"/>
        <v>0.89980000000000004</v>
      </c>
      <c r="U238" s="31"/>
    </row>
    <row r="239" spans="1:21" x14ac:dyDescent="0.15">
      <c r="A239" s="31">
        <v>137</v>
      </c>
      <c r="B239" s="17" t="s">
        <v>627</v>
      </c>
      <c r="C239" s="1" t="s">
        <v>628</v>
      </c>
      <c r="D239" s="1">
        <v>2</v>
      </c>
      <c r="E239" s="1">
        <v>0.36499999999999999</v>
      </c>
      <c r="F239" s="1">
        <v>55.81</v>
      </c>
      <c r="G239" s="2">
        <f t="shared" si="33"/>
        <v>1960.5</v>
      </c>
      <c r="H239" s="2">
        <v>1073</v>
      </c>
      <c r="I239" s="4">
        <v>817.5</v>
      </c>
      <c r="J239" s="4">
        <v>70</v>
      </c>
      <c r="K239" s="4">
        <f t="shared" si="32"/>
        <v>0.19605</v>
      </c>
      <c r="L239" s="38">
        <f t="shared" si="34"/>
        <v>0</v>
      </c>
      <c r="M239" s="4"/>
      <c r="N239" s="4"/>
      <c r="O239" s="4"/>
      <c r="P239" s="4"/>
      <c r="Q239" s="4">
        <f t="shared" si="35"/>
        <v>55.81</v>
      </c>
      <c r="R239" s="4">
        <f t="shared" si="36"/>
        <v>0.19605</v>
      </c>
      <c r="S239" s="4"/>
      <c r="T239" s="4">
        <f t="shared" si="37"/>
        <v>0.19605</v>
      </c>
      <c r="U239" s="31"/>
    </row>
    <row r="240" spans="1:21" x14ac:dyDescent="0.15">
      <c r="A240" s="31">
        <v>138</v>
      </c>
      <c r="B240" s="17" t="s">
        <v>627</v>
      </c>
      <c r="C240" s="1" t="s">
        <v>629</v>
      </c>
      <c r="D240" s="1">
        <v>1</v>
      </c>
      <c r="E240" s="1">
        <v>0.1195</v>
      </c>
      <c r="F240" s="1">
        <v>89.21</v>
      </c>
      <c r="G240" s="2">
        <f t="shared" si="33"/>
        <v>295</v>
      </c>
      <c r="H240" s="2">
        <v>295</v>
      </c>
      <c r="I240" s="4">
        <v>0</v>
      </c>
      <c r="J240" s="4">
        <v>0</v>
      </c>
      <c r="K240" s="4">
        <f t="shared" si="32"/>
        <v>2.9499999999999998E-2</v>
      </c>
      <c r="L240" s="38">
        <f t="shared" si="34"/>
        <v>0</v>
      </c>
      <c r="M240" s="4"/>
      <c r="N240" s="4"/>
      <c r="O240" s="4"/>
      <c r="P240" s="4"/>
      <c r="Q240" s="4">
        <f t="shared" si="35"/>
        <v>89.21</v>
      </c>
      <c r="R240" s="4">
        <f t="shared" si="36"/>
        <v>2.9499999999999998E-2</v>
      </c>
      <c r="S240" s="4"/>
      <c r="T240" s="4">
        <f t="shared" si="37"/>
        <v>2.9499999999999998E-2</v>
      </c>
      <c r="U240" s="31"/>
    </row>
    <row r="241" spans="1:21" x14ac:dyDescent="0.15">
      <c r="A241" s="31">
        <v>139</v>
      </c>
      <c r="B241" s="17" t="s">
        <v>627</v>
      </c>
      <c r="C241" s="1" t="s">
        <v>630</v>
      </c>
      <c r="D241" s="1">
        <v>3</v>
      </c>
      <c r="E241" s="1">
        <v>0.23319999999999999</v>
      </c>
      <c r="F241" s="1">
        <v>187.92</v>
      </c>
      <c r="G241" s="2">
        <f t="shared" si="33"/>
        <v>1193</v>
      </c>
      <c r="H241" s="2">
        <v>1193</v>
      </c>
      <c r="I241" s="4">
        <v>0</v>
      </c>
      <c r="J241" s="4">
        <v>0</v>
      </c>
      <c r="K241" s="4">
        <f t="shared" si="32"/>
        <v>0.1193</v>
      </c>
      <c r="L241" s="38">
        <f t="shared" si="34"/>
        <v>0</v>
      </c>
      <c r="M241" s="4"/>
      <c r="N241" s="4"/>
      <c r="O241" s="4"/>
      <c r="P241" s="4"/>
      <c r="Q241" s="4">
        <f t="shared" si="35"/>
        <v>187.92</v>
      </c>
      <c r="R241" s="4">
        <f t="shared" si="36"/>
        <v>0.1193</v>
      </c>
      <c r="S241" s="4"/>
      <c r="T241" s="4">
        <f t="shared" si="37"/>
        <v>0.1193</v>
      </c>
      <c r="U241" s="31"/>
    </row>
    <row r="242" spans="1:21" x14ac:dyDescent="0.15">
      <c r="A242" s="31">
        <v>140</v>
      </c>
      <c r="B242" s="17" t="s">
        <v>627</v>
      </c>
      <c r="C242" s="1" t="s">
        <v>631</v>
      </c>
      <c r="D242" s="1">
        <v>11</v>
      </c>
      <c r="E242" s="1">
        <v>0.25459999999999999</v>
      </c>
      <c r="F242" s="1">
        <v>51.9</v>
      </c>
      <c r="G242" s="2">
        <f t="shared" si="33"/>
        <v>840.5</v>
      </c>
      <c r="H242" s="2">
        <v>296</v>
      </c>
      <c r="I242" s="4">
        <v>544.5</v>
      </c>
      <c r="J242" s="4">
        <v>0</v>
      </c>
      <c r="K242" s="4">
        <f t="shared" si="32"/>
        <v>8.405E-2</v>
      </c>
      <c r="L242" s="38">
        <f t="shared" si="34"/>
        <v>0</v>
      </c>
      <c r="M242" s="4"/>
      <c r="N242" s="4"/>
      <c r="O242" s="4"/>
      <c r="P242" s="4"/>
      <c r="Q242" s="4">
        <f t="shared" si="35"/>
        <v>51.9</v>
      </c>
      <c r="R242" s="4">
        <f t="shared" si="36"/>
        <v>8.405E-2</v>
      </c>
      <c r="S242" s="4"/>
      <c r="T242" s="4">
        <f t="shared" si="37"/>
        <v>8.405E-2</v>
      </c>
      <c r="U242" s="31"/>
    </row>
    <row r="243" spans="1:21" x14ac:dyDescent="0.15">
      <c r="A243" s="31">
        <v>141</v>
      </c>
      <c r="B243" s="17" t="s">
        <v>627</v>
      </c>
      <c r="C243" s="1" t="s">
        <v>632</v>
      </c>
      <c r="D243" s="1">
        <v>8</v>
      </c>
      <c r="E243" s="1">
        <v>0.16139999999999999</v>
      </c>
      <c r="F243" s="1">
        <v>259.14999999999998</v>
      </c>
      <c r="G243" s="2">
        <f t="shared" si="33"/>
        <v>723</v>
      </c>
      <c r="H243" s="2">
        <v>463</v>
      </c>
      <c r="I243" s="4">
        <v>210</v>
      </c>
      <c r="J243" s="4">
        <v>50</v>
      </c>
      <c r="K243" s="4">
        <f t="shared" si="32"/>
        <v>7.2300000000000003E-2</v>
      </c>
      <c r="L243" s="38">
        <f t="shared" si="34"/>
        <v>0</v>
      </c>
      <c r="M243" s="4"/>
      <c r="N243" s="4"/>
      <c r="O243" s="4"/>
      <c r="P243" s="4"/>
      <c r="Q243" s="4">
        <f t="shared" si="35"/>
        <v>259.14999999999998</v>
      </c>
      <c r="R243" s="4">
        <f t="shared" si="36"/>
        <v>7.2300000000000003E-2</v>
      </c>
      <c r="S243" s="4"/>
      <c r="T243" s="4">
        <f t="shared" si="37"/>
        <v>7.2300000000000003E-2</v>
      </c>
      <c r="U243" s="31"/>
    </row>
    <row r="244" spans="1:21" x14ac:dyDescent="0.15">
      <c r="A244" s="31">
        <v>142</v>
      </c>
      <c r="B244" s="17" t="s">
        <v>627</v>
      </c>
      <c r="C244" s="1" t="s">
        <v>633</v>
      </c>
      <c r="D244" s="1">
        <v>13</v>
      </c>
      <c r="E244" s="1">
        <v>0.39229999999999998</v>
      </c>
      <c r="F244" s="1">
        <v>88.1</v>
      </c>
      <c r="G244" s="2">
        <f t="shared" si="33"/>
        <v>2093.5</v>
      </c>
      <c r="H244" s="2">
        <v>908</v>
      </c>
      <c r="I244" s="4">
        <v>1045.5</v>
      </c>
      <c r="J244" s="4">
        <v>140</v>
      </c>
      <c r="K244" s="4">
        <f t="shared" si="32"/>
        <v>0.20935000000000001</v>
      </c>
      <c r="L244" s="38">
        <f t="shared" si="34"/>
        <v>0</v>
      </c>
      <c r="M244" s="4"/>
      <c r="N244" s="4"/>
      <c r="O244" s="4"/>
      <c r="P244" s="4"/>
      <c r="Q244" s="4">
        <f t="shared" si="35"/>
        <v>88.1</v>
      </c>
      <c r="R244" s="4">
        <f t="shared" si="36"/>
        <v>0.20935000000000001</v>
      </c>
      <c r="S244" s="4"/>
      <c r="T244" s="4">
        <f t="shared" si="37"/>
        <v>0.20935000000000001</v>
      </c>
      <c r="U244" s="31"/>
    </row>
    <row r="245" spans="1:21" x14ac:dyDescent="0.15">
      <c r="A245" s="31">
        <v>143</v>
      </c>
      <c r="B245" s="17" t="s">
        <v>627</v>
      </c>
      <c r="C245" s="1" t="s">
        <v>634</v>
      </c>
      <c r="D245" s="1">
        <v>14</v>
      </c>
      <c r="E245" s="1">
        <v>0.4254</v>
      </c>
      <c r="F245" s="1">
        <v>63.68</v>
      </c>
      <c r="G245" s="2">
        <f t="shared" si="33"/>
        <v>3156.5</v>
      </c>
      <c r="H245" s="2">
        <v>1188</v>
      </c>
      <c r="I245" s="4">
        <v>1828.5</v>
      </c>
      <c r="J245" s="4">
        <v>140</v>
      </c>
      <c r="K245" s="4">
        <f t="shared" si="32"/>
        <v>0.31564999999999999</v>
      </c>
      <c r="L245" s="38">
        <f t="shared" si="34"/>
        <v>0</v>
      </c>
      <c r="M245" s="4"/>
      <c r="N245" s="4"/>
      <c r="O245" s="4"/>
      <c r="P245" s="4"/>
      <c r="Q245" s="4">
        <f t="shared" si="35"/>
        <v>63.68</v>
      </c>
      <c r="R245" s="4">
        <f t="shared" si="36"/>
        <v>0.31564999999999999</v>
      </c>
      <c r="S245" s="4"/>
      <c r="T245" s="4">
        <f t="shared" si="37"/>
        <v>0.31564999999999999</v>
      </c>
      <c r="U245" s="31"/>
    </row>
    <row r="246" spans="1:21" x14ac:dyDescent="0.15">
      <c r="A246" s="31">
        <v>144</v>
      </c>
      <c r="B246" s="17" t="s">
        <v>627</v>
      </c>
      <c r="C246" s="1" t="s">
        <v>635</v>
      </c>
      <c r="D246" s="1">
        <v>21</v>
      </c>
      <c r="E246" s="1">
        <v>0.38</v>
      </c>
      <c r="F246" s="1">
        <v>228.43</v>
      </c>
      <c r="G246" s="2">
        <f t="shared" si="33"/>
        <v>1304</v>
      </c>
      <c r="H246" s="2">
        <v>830</v>
      </c>
      <c r="I246" s="4">
        <v>339</v>
      </c>
      <c r="J246" s="4">
        <v>135</v>
      </c>
      <c r="K246" s="4">
        <f t="shared" si="32"/>
        <v>0.13039999999999999</v>
      </c>
      <c r="L246" s="38">
        <f t="shared" si="34"/>
        <v>0</v>
      </c>
      <c r="M246" s="4"/>
      <c r="N246" s="4"/>
      <c r="O246" s="4"/>
      <c r="P246" s="4"/>
      <c r="Q246" s="4">
        <f t="shared" si="35"/>
        <v>228.43</v>
      </c>
      <c r="R246" s="4">
        <f t="shared" si="36"/>
        <v>0.13039999999999999</v>
      </c>
      <c r="S246" s="4"/>
      <c r="T246" s="4">
        <f t="shared" si="37"/>
        <v>0.13039999999999999</v>
      </c>
      <c r="U246" s="31"/>
    </row>
    <row r="247" spans="1:21" x14ac:dyDescent="0.15">
      <c r="A247" s="31">
        <v>145</v>
      </c>
      <c r="B247" s="17" t="s">
        <v>627</v>
      </c>
      <c r="C247" s="1" t="s">
        <v>636</v>
      </c>
      <c r="D247" s="1">
        <v>13</v>
      </c>
      <c r="E247" s="1">
        <v>0.23810000000000001</v>
      </c>
      <c r="F247" s="1">
        <v>240.32</v>
      </c>
      <c r="G247" s="2">
        <f t="shared" si="33"/>
        <v>1075.5</v>
      </c>
      <c r="H247" s="2">
        <v>105</v>
      </c>
      <c r="I247" s="4">
        <v>970.5</v>
      </c>
      <c r="J247" s="4">
        <v>0</v>
      </c>
      <c r="K247" s="4">
        <f t="shared" si="32"/>
        <v>0.10755000000000001</v>
      </c>
      <c r="L247" s="38">
        <f t="shared" si="34"/>
        <v>0</v>
      </c>
      <c r="M247" s="4"/>
      <c r="N247" s="4"/>
      <c r="O247" s="4"/>
      <c r="P247" s="4"/>
      <c r="Q247" s="4">
        <f t="shared" si="35"/>
        <v>240.32</v>
      </c>
      <c r="R247" s="4">
        <f t="shared" si="36"/>
        <v>0.10755000000000001</v>
      </c>
      <c r="S247" s="4"/>
      <c r="T247" s="4">
        <f t="shared" si="37"/>
        <v>0.10755000000000001</v>
      </c>
      <c r="U247" s="31"/>
    </row>
    <row r="248" spans="1:21" x14ac:dyDescent="0.15">
      <c r="A248" s="31">
        <v>146</v>
      </c>
      <c r="B248" s="17" t="s">
        <v>627</v>
      </c>
      <c r="C248" s="1" t="s">
        <v>637</v>
      </c>
      <c r="D248" s="1">
        <v>1</v>
      </c>
      <c r="E248" s="1">
        <v>0.1628</v>
      </c>
      <c r="F248" s="1">
        <v>35.53</v>
      </c>
      <c r="G248" s="2">
        <f t="shared" si="33"/>
        <v>337.5</v>
      </c>
      <c r="H248" s="2">
        <v>270</v>
      </c>
      <c r="I248" s="4">
        <v>67.5</v>
      </c>
      <c r="J248" s="4">
        <v>0</v>
      </c>
      <c r="K248" s="4">
        <f t="shared" si="32"/>
        <v>0.10125000000000001</v>
      </c>
      <c r="L248" s="38">
        <f t="shared" si="34"/>
        <v>0</v>
      </c>
      <c r="M248" s="4"/>
      <c r="N248" s="4"/>
      <c r="O248" s="4"/>
      <c r="P248" s="4"/>
      <c r="Q248" s="4">
        <f t="shared" si="35"/>
        <v>35.53</v>
      </c>
      <c r="R248" s="4">
        <f t="shared" si="36"/>
        <v>0.10125000000000001</v>
      </c>
      <c r="S248" s="4">
        <f t="shared" si="38"/>
        <v>0.10125000000000001</v>
      </c>
      <c r="T248" s="4"/>
      <c r="U248" s="31"/>
    </row>
    <row r="249" spans="1:21" x14ac:dyDescent="0.15">
      <c r="A249" s="31">
        <v>147</v>
      </c>
      <c r="B249" s="17" t="s">
        <v>627</v>
      </c>
      <c r="C249" s="1" t="s">
        <v>639</v>
      </c>
      <c r="D249" s="1">
        <v>12</v>
      </c>
      <c r="E249" s="1">
        <v>0.3327</v>
      </c>
      <c r="F249" s="1">
        <v>107.25</v>
      </c>
      <c r="G249" s="2">
        <f t="shared" si="33"/>
        <v>1509</v>
      </c>
      <c r="H249" s="2">
        <v>1008</v>
      </c>
      <c r="I249" s="4">
        <v>231</v>
      </c>
      <c r="J249" s="4">
        <v>270</v>
      </c>
      <c r="K249" s="4">
        <f t="shared" si="32"/>
        <v>0.15090000000000001</v>
      </c>
      <c r="L249" s="38">
        <f t="shared" si="34"/>
        <v>0</v>
      </c>
      <c r="M249" s="4"/>
      <c r="N249" s="4"/>
      <c r="O249" s="4"/>
      <c r="P249" s="4"/>
      <c r="Q249" s="4">
        <f t="shared" si="35"/>
        <v>107.25</v>
      </c>
      <c r="R249" s="4">
        <f t="shared" si="36"/>
        <v>0.15090000000000001</v>
      </c>
      <c r="S249" s="4"/>
      <c r="T249" s="4">
        <f t="shared" si="37"/>
        <v>0.15090000000000001</v>
      </c>
      <c r="U249" s="31"/>
    </row>
    <row r="250" spans="1:21" x14ac:dyDescent="0.15">
      <c r="A250" s="31">
        <v>148</v>
      </c>
      <c r="B250" s="17" t="s">
        <v>627</v>
      </c>
      <c r="C250" s="1" t="s">
        <v>640</v>
      </c>
      <c r="D250" s="1">
        <v>2</v>
      </c>
      <c r="E250" s="1">
        <v>0.18940000000000001</v>
      </c>
      <c r="F250" s="1">
        <v>256.68</v>
      </c>
      <c r="G250" s="2">
        <f t="shared" si="33"/>
        <v>3603.5</v>
      </c>
      <c r="H250" s="2">
        <v>596</v>
      </c>
      <c r="I250" s="4">
        <v>3007.5</v>
      </c>
      <c r="J250" s="4">
        <v>0</v>
      </c>
      <c r="K250" s="4">
        <f t="shared" si="32"/>
        <v>0.36035</v>
      </c>
      <c r="L250" s="38">
        <f t="shared" si="34"/>
        <v>0</v>
      </c>
      <c r="M250" s="4"/>
      <c r="N250" s="4"/>
      <c r="O250" s="4"/>
      <c r="P250" s="4"/>
      <c r="Q250" s="4">
        <f t="shared" si="35"/>
        <v>256.68</v>
      </c>
      <c r="R250" s="4">
        <f t="shared" si="36"/>
        <v>0.36035</v>
      </c>
      <c r="S250" s="4"/>
      <c r="T250" s="4">
        <f t="shared" si="37"/>
        <v>0.36035</v>
      </c>
      <c r="U250" s="31"/>
    </row>
    <row r="251" spans="1:21" x14ac:dyDescent="0.15">
      <c r="A251" s="31">
        <v>149</v>
      </c>
      <c r="B251" s="17" t="s">
        <v>627</v>
      </c>
      <c r="C251" s="1" t="s">
        <v>641</v>
      </c>
      <c r="D251" s="1">
        <v>12</v>
      </c>
      <c r="E251" s="1">
        <v>0.28749999999999998</v>
      </c>
      <c r="F251" s="1">
        <v>142.85</v>
      </c>
      <c r="G251" s="2">
        <f t="shared" si="33"/>
        <v>7453.6</v>
      </c>
      <c r="H251" s="2">
        <v>558</v>
      </c>
      <c r="I251" s="4">
        <v>6703.6</v>
      </c>
      <c r="J251" s="4">
        <v>192</v>
      </c>
      <c r="K251" s="4">
        <f t="shared" si="32"/>
        <v>0.74536000000000002</v>
      </c>
      <c r="L251" s="38">
        <f t="shared" si="34"/>
        <v>0</v>
      </c>
      <c r="M251" s="4"/>
      <c r="N251" s="4"/>
      <c r="O251" s="4"/>
      <c r="P251" s="4"/>
      <c r="Q251" s="4">
        <f t="shared" si="35"/>
        <v>142.85</v>
      </c>
      <c r="R251" s="4">
        <f t="shared" si="36"/>
        <v>0.74536000000000002</v>
      </c>
      <c r="S251" s="4"/>
      <c r="T251" s="4">
        <f t="shared" si="37"/>
        <v>0.74536000000000002</v>
      </c>
      <c r="U251" s="31"/>
    </row>
    <row r="252" spans="1:21" x14ac:dyDescent="0.15">
      <c r="A252" s="31">
        <v>150</v>
      </c>
      <c r="B252" s="17" t="s">
        <v>627</v>
      </c>
      <c r="C252" s="1" t="s">
        <v>642</v>
      </c>
      <c r="D252" s="1">
        <v>3</v>
      </c>
      <c r="E252" s="1">
        <v>0.1268</v>
      </c>
      <c r="F252" s="1">
        <v>239.1</v>
      </c>
      <c r="G252" s="2">
        <f t="shared" si="33"/>
        <v>3818.5</v>
      </c>
      <c r="H252" s="2">
        <v>0</v>
      </c>
      <c r="I252" s="4">
        <v>3712.5</v>
      </c>
      <c r="J252" s="4">
        <v>106</v>
      </c>
      <c r="K252" s="4">
        <f t="shared" si="32"/>
        <v>0.38185000000000002</v>
      </c>
      <c r="L252" s="38">
        <f t="shared" si="34"/>
        <v>0</v>
      </c>
      <c r="M252" s="4"/>
      <c r="N252" s="4"/>
      <c r="O252" s="4"/>
      <c r="P252" s="4"/>
      <c r="Q252" s="4">
        <f t="shared" si="35"/>
        <v>239.1</v>
      </c>
      <c r="R252" s="4">
        <f t="shared" si="36"/>
        <v>0.38185000000000002</v>
      </c>
      <c r="S252" s="4"/>
      <c r="T252" s="4">
        <f t="shared" si="37"/>
        <v>0.38185000000000002</v>
      </c>
      <c r="U252" s="31"/>
    </row>
    <row r="253" spans="1:21" x14ac:dyDescent="0.15">
      <c r="A253" s="31">
        <v>151</v>
      </c>
      <c r="B253" s="17" t="s">
        <v>643</v>
      </c>
      <c r="C253" s="35" t="s">
        <v>644</v>
      </c>
      <c r="D253" s="28">
        <v>2</v>
      </c>
      <c r="E253" s="1">
        <v>0.23849999999999999</v>
      </c>
      <c r="F253" s="1">
        <v>193.1</v>
      </c>
      <c r="G253" s="2">
        <f t="shared" si="33"/>
        <v>1817.9</v>
      </c>
      <c r="H253" s="41">
        <v>594.4</v>
      </c>
      <c r="I253" s="4">
        <v>1223.5</v>
      </c>
      <c r="J253" s="4">
        <v>0</v>
      </c>
      <c r="K253" s="4">
        <f t="shared" si="32"/>
        <v>0.18179000000000001</v>
      </c>
      <c r="L253" s="38">
        <f t="shared" si="34"/>
        <v>0</v>
      </c>
      <c r="M253" s="4"/>
      <c r="N253" s="4"/>
      <c r="O253" s="4"/>
      <c r="P253" s="4"/>
      <c r="Q253" s="4">
        <f t="shared" si="35"/>
        <v>193.1</v>
      </c>
      <c r="R253" s="4">
        <f t="shared" si="36"/>
        <v>0.18179000000000001</v>
      </c>
      <c r="S253" s="4"/>
      <c r="T253" s="4">
        <f t="shared" si="37"/>
        <v>0.18179000000000001</v>
      </c>
      <c r="U253" s="31"/>
    </row>
    <row r="254" spans="1:21" x14ac:dyDescent="0.15">
      <c r="A254" s="31">
        <v>152</v>
      </c>
      <c r="B254" s="17" t="s">
        <v>643</v>
      </c>
      <c r="C254" s="35" t="s">
        <v>645</v>
      </c>
      <c r="D254" s="28">
        <v>3</v>
      </c>
      <c r="E254" s="1">
        <v>0.35199999999999998</v>
      </c>
      <c r="F254" s="1">
        <v>186.55</v>
      </c>
      <c r="G254" s="2">
        <f t="shared" si="33"/>
        <v>2634.06</v>
      </c>
      <c r="H254" s="41">
        <v>1075.8599999999999</v>
      </c>
      <c r="I254" s="4">
        <v>1508.2</v>
      </c>
      <c r="J254" s="4">
        <v>50</v>
      </c>
      <c r="K254" s="4">
        <f t="shared" si="32"/>
        <v>0.26340599999999997</v>
      </c>
      <c r="L254" s="38">
        <f t="shared" si="34"/>
        <v>0</v>
      </c>
      <c r="M254" s="4"/>
      <c r="N254" s="4"/>
      <c r="O254" s="4"/>
      <c r="P254" s="4"/>
      <c r="Q254" s="4">
        <f t="shared" si="35"/>
        <v>186.55</v>
      </c>
      <c r="R254" s="4">
        <f t="shared" si="36"/>
        <v>0.26340599999999997</v>
      </c>
      <c r="S254" s="4"/>
      <c r="T254" s="4">
        <f t="shared" si="37"/>
        <v>0.26340599999999997</v>
      </c>
      <c r="U254" s="31"/>
    </row>
    <row r="255" spans="1:21" x14ac:dyDescent="0.15">
      <c r="A255" s="31">
        <v>153</v>
      </c>
      <c r="B255" s="17" t="s">
        <v>643</v>
      </c>
      <c r="C255" s="35" t="s">
        <v>646</v>
      </c>
      <c r="D255" s="28">
        <v>16</v>
      </c>
      <c r="E255" s="1">
        <v>0.54100000000000004</v>
      </c>
      <c r="F255" s="1">
        <v>36.64</v>
      </c>
      <c r="G255" s="2">
        <f t="shared" si="33"/>
        <v>4557.71</v>
      </c>
      <c r="H255" s="41">
        <v>1869.71</v>
      </c>
      <c r="I255" s="4">
        <v>2538</v>
      </c>
      <c r="J255" s="4">
        <v>150</v>
      </c>
      <c r="K255" s="4">
        <f t="shared" si="32"/>
        <v>1.367313</v>
      </c>
      <c r="L255" s="38">
        <f t="shared" si="34"/>
        <v>0</v>
      </c>
      <c r="M255" s="4"/>
      <c r="N255" s="4"/>
      <c r="O255" s="4"/>
      <c r="P255" s="4"/>
      <c r="Q255" s="4">
        <f t="shared" si="35"/>
        <v>36.64</v>
      </c>
      <c r="R255" s="4">
        <f t="shared" si="36"/>
        <v>1.367313</v>
      </c>
      <c r="S255" s="4">
        <f t="shared" si="38"/>
        <v>1.367313</v>
      </c>
      <c r="T255" s="4"/>
      <c r="U255" s="31"/>
    </row>
    <row r="256" spans="1:21" x14ac:dyDescent="0.15">
      <c r="A256" s="31">
        <v>154</v>
      </c>
      <c r="B256" s="17" t="s">
        <v>643</v>
      </c>
      <c r="C256" s="35" t="s">
        <v>647</v>
      </c>
      <c r="D256" s="28">
        <v>26</v>
      </c>
      <c r="E256" s="1">
        <v>0.88160000000000005</v>
      </c>
      <c r="F256" s="1">
        <v>105.88</v>
      </c>
      <c r="G256" s="2">
        <f t="shared" si="33"/>
        <v>18809.38</v>
      </c>
      <c r="H256" s="41">
        <v>4250.38</v>
      </c>
      <c r="I256" s="4">
        <v>13179</v>
      </c>
      <c r="J256" s="4">
        <v>1380</v>
      </c>
      <c r="K256" s="4">
        <f t="shared" si="32"/>
        <v>1.880938</v>
      </c>
      <c r="L256" s="38">
        <f t="shared" si="34"/>
        <v>0</v>
      </c>
      <c r="M256" s="4"/>
      <c r="N256" s="4"/>
      <c r="O256" s="4"/>
      <c r="P256" s="4"/>
      <c r="Q256" s="4">
        <f t="shared" si="35"/>
        <v>105.88</v>
      </c>
      <c r="R256" s="4">
        <f t="shared" si="36"/>
        <v>1.880938</v>
      </c>
      <c r="S256" s="4"/>
      <c r="T256" s="4">
        <f t="shared" si="37"/>
        <v>1.880938</v>
      </c>
      <c r="U256" s="31"/>
    </row>
    <row r="257" spans="1:21" x14ac:dyDescent="0.15">
      <c r="A257" s="31">
        <v>155</v>
      </c>
      <c r="B257" s="17" t="s">
        <v>643</v>
      </c>
      <c r="C257" s="35" t="s">
        <v>648</v>
      </c>
      <c r="D257" s="28">
        <v>1</v>
      </c>
      <c r="E257" s="1">
        <v>0.376</v>
      </c>
      <c r="F257" s="1">
        <v>319.75</v>
      </c>
      <c r="G257" s="2">
        <f t="shared" si="33"/>
        <v>1017.13</v>
      </c>
      <c r="H257" s="41">
        <v>1017.13</v>
      </c>
      <c r="I257" s="4">
        <v>0</v>
      </c>
      <c r="J257" s="4">
        <v>0</v>
      </c>
      <c r="K257" s="4">
        <f t="shared" si="32"/>
        <v>0.101713</v>
      </c>
      <c r="L257" s="38">
        <f t="shared" si="34"/>
        <v>0</v>
      </c>
      <c r="M257" s="4"/>
      <c r="N257" s="4"/>
      <c r="O257" s="4"/>
      <c r="P257" s="4"/>
      <c r="Q257" s="4">
        <f t="shared" si="35"/>
        <v>319.75</v>
      </c>
      <c r="R257" s="4">
        <f t="shared" si="36"/>
        <v>0.101713</v>
      </c>
      <c r="S257" s="4"/>
      <c r="T257" s="4">
        <f t="shared" si="37"/>
        <v>0.101713</v>
      </c>
      <c r="U257" s="31"/>
    </row>
    <row r="258" spans="1:21" x14ac:dyDescent="0.15">
      <c r="A258" s="31">
        <v>156</v>
      </c>
      <c r="B258" s="17" t="s">
        <v>643</v>
      </c>
      <c r="C258" s="35" t="s">
        <v>649</v>
      </c>
      <c r="D258" s="28">
        <v>1</v>
      </c>
      <c r="E258" s="1">
        <v>0.1</v>
      </c>
      <c r="F258" s="1">
        <v>92.38</v>
      </c>
      <c r="G258" s="2">
        <f t="shared" si="33"/>
        <v>324.41000000000003</v>
      </c>
      <c r="H258" s="41">
        <v>324.41000000000003</v>
      </c>
      <c r="I258" s="4">
        <v>0</v>
      </c>
      <c r="J258" s="4">
        <v>0</v>
      </c>
      <c r="K258" s="4">
        <f t="shared" si="32"/>
        <v>3.2440999999999998E-2</v>
      </c>
      <c r="L258" s="38">
        <f t="shared" si="34"/>
        <v>0</v>
      </c>
      <c r="M258" s="4"/>
      <c r="N258" s="4"/>
      <c r="O258" s="4"/>
      <c r="P258" s="4"/>
      <c r="Q258" s="4">
        <f t="shared" si="35"/>
        <v>92.38</v>
      </c>
      <c r="R258" s="4">
        <f t="shared" si="36"/>
        <v>3.2440999999999998E-2</v>
      </c>
      <c r="S258" s="4"/>
      <c r="T258" s="4">
        <f t="shared" si="37"/>
        <v>3.2440999999999998E-2</v>
      </c>
      <c r="U258" s="31"/>
    </row>
    <row r="259" spans="1:21" x14ac:dyDescent="0.15">
      <c r="A259" s="31">
        <v>157</v>
      </c>
      <c r="B259" s="17" t="s">
        <v>643</v>
      </c>
      <c r="C259" s="35" t="s">
        <v>650</v>
      </c>
      <c r="D259" s="28">
        <v>1</v>
      </c>
      <c r="E259" s="1">
        <v>0.1762</v>
      </c>
      <c r="F259" s="1">
        <v>141.93</v>
      </c>
      <c r="G259" s="2">
        <f t="shared" si="33"/>
        <v>379.22</v>
      </c>
      <c r="H259" s="41">
        <v>379.22</v>
      </c>
      <c r="I259" s="4">
        <v>0</v>
      </c>
      <c r="J259" s="4">
        <v>0</v>
      </c>
      <c r="K259" s="4">
        <f t="shared" si="32"/>
        <v>3.7921999999999997E-2</v>
      </c>
      <c r="L259" s="38">
        <f t="shared" si="34"/>
        <v>0</v>
      </c>
      <c r="M259" s="4"/>
      <c r="N259" s="4"/>
      <c r="O259" s="4"/>
      <c r="P259" s="4"/>
      <c r="Q259" s="4">
        <f t="shared" si="35"/>
        <v>141.93</v>
      </c>
      <c r="R259" s="4">
        <f t="shared" si="36"/>
        <v>3.7921999999999997E-2</v>
      </c>
      <c r="S259" s="4"/>
      <c r="T259" s="4">
        <f t="shared" si="37"/>
        <v>3.7921999999999997E-2</v>
      </c>
      <c r="U259" s="31"/>
    </row>
    <row r="260" spans="1:21" x14ac:dyDescent="0.15">
      <c r="A260" s="31">
        <v>158</v>
      </c>
      <c r="B260" s="17" t="s">
        <v>643</v>
      </c>
      <c r="C260" s="35" t="s">
        <v>651</v>
      </c>
      <c r="D260" s="28">
        <v>1</v>
      </c>
      <c r="E260" s="1">
        <v>0.19400000000000001</v>
      </c>
      <c r="F260" s="1">
        <v>382.9</v>
      </c>
      <c r="G260" s="2">
        <f t="shared" si="33"/>
        <v>650</v>
      </c>
      <c r="H260" s="41">
        <v>650</v>
      </c>
      <c r="I260" s="4">
        <v>0</v>
      </c>
      <c r="J260" s="4">
        <v>0</v>
      </c>
      <c r="K260" s="4">
        <f t="shared" si="32"/>
        <v>6.5000000000000002E-2</v>
      </c>
      <c r="L260" s="38">
        <f t="shared" si="34"/>
        <v>0</v>
      </c>
      <c r="M260" s="4"/>
      <c r="N260" s="4"/>
      <c r="O260" s="4"/>
      <c r="P260" s="4"/>
      <c r="Q260" s="4">
        <f t="shared" si="35"/>
        <v>382.9</v>
      </c>
      <c r="R260" s="4">
        <f t="shared" si="36"/>
        <v>6.5000000000000002E-2</v>
      </c>
      <c r="S260" s="4"/>
      <c r="T260" s="4">
        <f t="shared" si="37"/>
        <v>6.5000000000000002E-2</v>
      </c>
      <c r="U260" s="31"/>
    </row>
    <row r="261" spans="1:21" x14ac:dyDescent="0.15">
      <c r="A261" s="31">
        <v>159</v>
      </c>
      <c r="B261" s="17" t="s">
        <v>643</v>
      </c>
      <c r="C261" s="35" t="s">
        <v>652</v>
      </c>
      <c r="D261" s="28">
        <v>1</v>
      </c>
      <c r="E261" s="1">
        <v>0.126</v>
      </c>
      <c r="F261" s="1">
        <v>187.47</v>
      </c>
      <c r="G261" s="2">
        <f t="shared" si="33"/>
        <v>142.59</v>
      </c>
      <c r="H261" s="41">
        <v>142.59</v>
      </c>
      <c r="I261" s="4">
        <v>0</v>
      </c>
      <c r="J261" s="4">
        <v>0</v>
      </c>
      <c r="K261" s="4">
        <f t="shared" si="32"/>
        <v>1.4259000000000001E-2</v>
      </c>
      <c r="L261" s="38">
        <f t="shared" si="34"/>
        <v>0</v>
      </c>
      <c r="M261" s="4"/>
      <c r="N261" s="4"/>
      <c r="O261" s="4"/>
      <c r="P261" s="4"/>
      <c r="Q261" s="4">
        <f t="shared" si="35"/>
        <v>187.47</v>
      </c>
      <c r="R261" s="4">
        <f t="shared" si="36"/>
        <v>1.4259000000000001E-2</v>
      </c>
      <c r="S261" s="4"/>
      <c r="T261" s="4">
        <f t="shared" si="37"/>
        <v>1.4259000000000001E-2</v>
      </c>
      <c r="U261" s="31"/>
    </row>
    <row r="262" spans="1:21" x14ac:dyDescent="0.15">
      <c r="A262" s="31">
        <v>160</v>
      </c>
      <c r="B262" s="17" t="s">
        <v>643</v>
      </c>
      <c r="C262" s="35" t="s">
        <v>653</v>
      </c>
      <c r="D262" s="28">
        <v>3</v>
      </c>
      <c r="E262" s="1">
        <v>0.1651</v>
      </c>
      <c r="F262" s="1">
        <v>114.39</v>
      </c>
      <c r="G262" s="2">
        <f t="shared" si="33"/>
        <v>395.74</v>
      </c>
      <c r="H262" s="41">
        <v>395.74</v>
      </c>
      <c r="I262" s="4">
        <v>0</v>
      </c>
      <c r="J262" s="4">
        <v>0</v>
      </c>
      <c r="K262" s="4">
        <f t="shared" si="32"/>
        <v>3.9573999999999998E-2</v>
      </c>
      <c r="L262" s="38">
        <f t="shared" si="34"/>
        <v>0</v>
      </c>
      <c r="M262" s="4"/>
      <c r="N262" s="4"/>
      <c r="O262" s="4"/>
      <c r="P262" s="4"/>
      <c r="Q262" s="4">
        <f t="shared" si="35"/>
        <v>114.39</v>
      </c>
      <c r="R262" s="4">
        <f t="shared" si="36"/>
        <v>3.9573999999999998E-2</v>
      </c>
      <c r="S262" s="4"/>
      <c r="T262" s="4">
        <f t="shared" si="37"/>
        <v>3.9573999999999998E-2</v>
      </c>
      <c r="U262" s="31"/>
    </row>
    <row r="263" spans="1:21" x14ac:dyDescent="0.15">
      <c r="A263" s="31">
        <v>161</v>
      </c>
      <c r="B263" s="17" t="s">
        <v>643</v>
      </c>
      <c r="C263" s="35" t="s">
        <v>654</v>
      </c>
      <c r="D263" s="28">
        <v>3</v>
      </c>
      <c r="E263" s="1">
        <v>0.13300000000000001</v>
      </c>
      <c r="F263" s="1">
        <v>58.9</v>
      </c>
      <c r="G263" s="2">
        <f t="shared" si="33"/>
        <v>868.33</v>
      </c>
      <c r="H263" s="41">
        <v>868.33</v>
      </c>
      <c r="I263" s="4">
        <v>0</v>
      </c>
      <c r="J263" s="4">
        <v>0</v>
      </c>
      <c r="K263" s="4">
        <f t="shared" si="32"/>
        <v>8.6832999999999994E-2</v>
      </c>
      <c r="L263" s="38">
        <f t="shared" si="34"/>
        <v>0</v>
      </c>
      <c r="M263" s="4"/>
      <c r="N263" s="4"/>
      <c r="O263" s="4"/>
      <c r="P263" s="4"/>
      <c r="Q263" s="4">
        <f t="shared" si="35"/>
        <v>58.9</v>
      </c>
      <c r="R263" s="4">
        <f t="shared" si="36"/>
        <v>8.6832999999999994E-2</v>
      </c>
      <c r="S263" s="4"/>
      <c r="T263" s="4">
        <f t="shared" si="37"/>
        <v>8.6832999999999994E-2</v>
      </c>
      <c r="U263" s="31"/>
    </row>
    <row r="264" spans="1:21" x14ac:dyDescent="0.15">
      <c r="A264" s="31">
        <v>162</v>
      </c>
      <c r="B264" s="17" t="s">
        <v>655</v>
      </c>
      <c r="C264" s="42" t="s">
        <v>656</v>
      </c>
      <c r="D264" s="42">
        <v>8</v>
      </c>
      <c r="E264" s="42">
        <v>0.19070000000000001</v>
      </c>
      <c r="F264" s="1">
        <v>368.74</v>
      </c>
      <c r="G264" s="2">
        <f t="shared" si="33"/>
        <v>0</v>
      </c>
      <c r="H264" s="43">
        <v>0</v>
      </c>
      <c r="I264" s="43">
        <v>0</v>
      </c>
      <c r="J264" s="43">
        <v>0</v>
      </c>
      <c r="K264" s="43">
        <f t="shared" si="32"/>
        <v>0</v>
      </c>
      <c r="L264" s="38">
        <f t="shared" si="34"/>
        <v>0</v>
      </c>
      <c r="M264" s="4"/>
      <c r="N264" s="4"/>
      <c r="O264" s="4"/>
      <c r="P264" s="4"/>
      <c r="Q264" s="4">
        <f t="shared" si="35"/>
        <v>368.74</v>
      </c>
      <c r="R264" s="4">
        <f t="shared" si="36"/>
        <v>0</v>
      </c>
      <c r="S264" s="4"/>
      <c r="T264" s="4">
        <f t="shared" si="37"/>
        <v>0</v>
      </c>
      <c r="U264" s="31"/>
    </row>
    <row r="265" spans="1:21" x14ac:dyDescent="0.15">
      <c r="A265" s="31">
        <v>163</v>
      </c>
      <c r="B265" s="17" t="s">
        <v>655</v>
      </c>
      <c r="C265" s="42" t="s">
        <v>657</v>
      </c>
      <c r="D265" s="42">
        <v>21</v>
      </c>
      <c r="E265" s="42">
        <v>0.42199999999999999</v>
      </c>
      <c r="F265" s="1">
        <v>943.8</v>
      </c>
      <c r="G265" s="2">
        <f t="shared" si="33"/>
        <v>1689.73</v>
      </c>
      <c r="H265" s="3">
        <v>1689.73</v>
      </c>
      <c r="I265" s="43">
        <v>0</v>
      </c>
      <c r="J265" s="43">
        <v>0</v>
      </c>
      <c r="K265" s="43">
        <f t="shared" si="32"/>
        <v>0.16897300000000001</v>
      </c>
      <c r="L265" s="38">
        <f t="shared" si="34"/>
        <v>0</v>
      </c>
      <c r="M265" s="4"/>
      <c r="N265" s="4"/>
      <c r="O265" s="4"/>
      <c r="P265" s="4"/>
      <c r="Q265" s="4">
        <f t="shared" si="35"/>
        <v>943.8</v>
      </c>
      <c r="R265" s="4">
        <f t="shared" si="36"/>
        <v>0.16897300000000001</v>
      </c>
      <c r="S265" s="4"/>
      <c r="T265" s="4">
        <f t="shared" si="37"/>
        <v>0.16897300000000001</v>
      </c>
      <c r="U265" s="31"/>
    </row>
    <row r="266" spans="1:21" x14ac:dyDescent="0.15">
      <c r="A266" s="31">
        <v>164</v>
      </c>
      <c r="B266" s="17" t="s">
        <v>655</v>
      </c>
      <c r="C266" s="42" t="s">
        <v>658</v>
      </c>
      <c r="D266" s="42">
        <v>8</v>
      </c>
      <c r="E266" s="42">
        <v>0.1948</v>
      </c>
      <c r="F266" s="1">
        <v>260.35000000000002</v>
      </c>
      <c r="G266" s="2">
        <f t="shared" si="33"/>
        <v>2515.75</v>
      </c>
      <c r="H266" s="3">
        <v>2515.75</v>
      </c>
      <c r="I266" s="43">
        <v>0</v>
      </c>
      <c r="J266" s="43">
        <v>0</v>
      </c>
      <c r="K266" s="43">
        <f t="shared" ref="K266:K293" si="39">+L266+P266+R266</f>
        <v>0.25157499999999999</v>
      </c>
      <c r="L266" s="38">
        <f t="shared" si="34"/>
        <v>0</v>
      </c>
      <c r="M266" s="4"/>
      <c r="N266" s="4"/>
      <c r="O266" s="4"/>
      <c r="P266" s="4"/>
      <c r="Q266" s="4">
        <f t="shared" si="35"/>
        <v>260.35000000000002</v>
      </c>
      <c r="R266" s="4">
        <f t="shared" si="36"/>
        <v>0.25157499999999999</v>
      </c>
      <c r="S266" s="4"/>
      <c r="T266" s="4">
        <f t="shared" si="37"/>
        <v>0.25157499999999999</v>
      </c>
      <c r="U266" s="31"/>
    </row>
    <row r="267" spans="1:21" x14ac:dyDescent="0.15">
      <c r="A267" s="31">
        <v>165</v>
      </c>
      <c r="B267" s="17" t="s">
        <v>655</v>
      </c>
      <c r="C267" s="42" t="s">
        <v>659</v>
      </c>
      <c r="D267" s="42">
        <v>6</v>
      </c>
      <c r="E267" s="42">
        <v>0.10929999999999999</v>
      </c>
      <c r="F267" s="1">
        <v>209.31</v>
      </c>
      <c r="G267" s="2">
        <f t="shared" si="33"/>
        <v>1868.51</v>
      </c>
      <c r="H267" s="3">
        <v>1868.51</v>
      </c>
      <c r="I267" s="43">
        <v>0</v>
      </c>
      <c r="J267" s="43">
        <v>0</v>
      </c>
      <c r="K267" s="43">
        <f t="shared" si="39"/>
        <v>0.18685099999999999</v>
      </c>
      <c r="L267" s="38">
        <f t="shared" si="34"/>
        <v>0</v>
      </c>
      <c r="M267" s="4"/>
      <c r="N267" s="4"/>
      <c r="O267" s="4"/>
      <c r="P267" s="4"/>
      <c r="Q267" s="4">
        <f t="shared" si="35"/>
        <v>209.31</v>
      </c>
      <c r="R267" s="4">
        <f t="shared" si="36"/>
        <v>0.18685099999999999</v>
      </c>
      <c r="S267" s="4"/>
      <c r="T267" s="4">
        <f t="shared" si="37"/>
        <v>0.18685099999999999</v>
      </c>
      <c r="U267" s="31"/>
    </row>
    <row r="268" spans="1:21" x14ac:dyDescent="0.15">
      <c r="A268" s="31">
        <v>166</v>
      </c>
      <c r="B268" s="17" t="s">
        <v>655</v>
      </c>
      <c r="C268" s="42" t="s">
        <v>660</v>
      </c>
      <c r="D268" s="42">
        <v>10</v>
      </c>
      <c r="E268" s="42">
        <v>0.21</v>
      </c>
      <c r="F268" s="1">
        <v>205.84</v>
      </c>
      <c r="G268" s="2">
        <f t="shared" si="33"/>
        <v>1597.8</v>
      </c>
      <c r="H268" s="3">
        <v>1443.3</v>
      </c>
      <c r="I268" s="43">
        <v>154.5</v>
      </c>
      <c r="J268" s="43">
        <v>0</v>
      </c>
      <c r="K268" s="43">
        <f t="shared" si="39"/>
        <v>0.15978000000000001</v>
      </c>
      <c r="L268" s="38">
        <f t="shared" si="34"/>
        <v>0</v>
      </c>
      <c r="M268" s="4"/>
      <c r="N268" s="4"/>
      <c r="O268" s="4"/>
      <c r="P268" s="4"/>
      <c r="Q268" s="4">
        <f t="shared" si="35"/>
        <v>205.84</v>
      </c>
      <c r="R268" s="4">
        <f t="shared" si="36"/>
        <v>0.15978000000000001</v>
      </c>
      <c r="S268" s="4"/>
      <c r="T268" s="4">
        <f t="shared" si="37"/>
        <v>0.15978000000000001</v>
      </c>
      <c r="U268" s="31"/>
    </row>
    <row r="269" spans="1:21" x14ac:dyDescent="0.15">
      <c r="A269" s="31">
        <v>167</v>
      </c>
      <c r="B269" s="17" t="s">
        <v>655</v>
      </c>
      <c r="C269" s="42" t="s">
        <v>661</v>
      </c>
      <c r="D269" s="42">
        <v>15</v>
      </c>
      <c r="E269" s="42">
        <v>0.53849999999999998</v>
      </c>
      <c r="F269" s="1">
        <v>269.33</v>
      </c>
      <c r="G269" s="2">
        <f t="shared" si="33"/>
        <v>1192.49</v>
      </c>
      <c r="H269" s="3">
        <v>1192.49</v>
      </c>
      <c r="I269" s="43">
        <v>0</v>
      </c>
      <c r="J269" s="43">
        <v>0</v>
      </c>
      <c r="K269" s="43">
        <f t="shared" si="39"/>
        <v>0.11924899999999999</v>
      </c>
      <c r="L269" s="38">
        <f t="shared" si="34"/>
        <v>0</v>
      </c>
      <c r="M269" s="4"/>
      <c r="N269" s="4"/>
      <c r="O269" s="4"/>
      <c r="P269" s="4"/>
      <c r="Q269" s="4">
        <f t="shared" si="35"/>
        <v>269.33</v>
      </c>
      <c r="R269" s="4">
        <f t="shared" si="36"/>
        <v>0.11924899999999999</v>
      </c>
      <c r="S269" s="4"/>
      <c r="T269" s="4">
        <f t="shared" si="37"/>
        <v>0.11924899999999999</v>
      </c>
      <c r="U269" s="31"/>
    </row>
    <row r="270" spans="1:21" x14ac:dyDescent="0.15">
      <c r="A270" s="31">
        <v>168</v>
      </c>
      <c r="B270" s="17" t="s">
        <v>655</v>
      </c>
      <c r="C270" s="42" t="s">
        <v>662</v>
      </c>
      <c r="D270" s="42">
        <v>6</v>
      </c>
      <c r="E270" s="42">
        <v>0.17960000000000001</v>
      </c>
      <c r="F270" s="1">
        <v>198.68</v>
      </c>
      <c r="G270" s="2">
        <f t="shared" si="33"/>
        <v>1716.61</v>
      </c>
      <c r="H270" s="3">
        <v>1176.6099999999999</v>
      </c>
      <c r="I270" s="43">
        <v>540</v>
      </c>
      <c r="J270" s="43">
        <v>0</v>
      </c>
      <c r="K270" s="43">
        <f t="shared" si="39"/>
        <v>0.17166100000000001</v>
      </c>
      <c r="L270" s="38">
        <f t="shared" si="34"/>
        <v>0</v>
      </c>
      <c r="M270" s="4"/>
      <c r="N270" s="4"/>
      <c r="O270" s="4"/>
      <c r="P270" s="4"/>
      <c r="Q270" s="4">
        <f t="shared" si="35"/>
        <v>198.68</v>
      </c>
      <c r="R270" s="4">
        <f t="shared" si="36"/>
        <v>0.17166100000000001</v>
      </c>
      <c r="S270" s="4"/>
      <c r="T270" s="4">
        <f t="shared" si="37"/>
        <v>0.17166100000000001</v>
      </c>
      <c r="U270" s="31"/>
    </row>
    <row r="271" spans="1:21" x14ac:dyDescent="0.15">
      <c r="A271" s="31">
        <v>169</v>
      </c>
      <c r="B271" s="17" t="s">
        <v>655</v>
      </c>
      <c r="C271" s="42" t="s">
        <v>663</v>
      </c>
      <c r="D271" s="42">
        <v>3</v>
      </c>
      <c r="E271" s="42">
        <v>0.14000000000000001</v>
      </c>
      <c r="F271" s="1">
        <v>125.68</v>
      </c>
      <c r="G271" s="2">
        <f t="shared" si="33"/>
        <v>848.91</v>
      </c>
      <c r="H271" s="3">
        <v>832.41</v>
      </c>
      <c r="I271" s="43">
        <v>16.5</v>
      </c>
      <c r="J271" s="43">
        <v>0</v>
      </c>
      <c r="K271" s="43">
        <f t="shared" si="39"/>
        <v>8.4890999999999994E-2</v>
      </c>
      <c r="L271" s="38">
        <f t="shared" si="34"/>
        <v>0</v>
      </c>
      <c r="M271" s="4"/>
      <c r="N271" s="4"/>
      <c r="O271" s="4"/>
      <c r="P271" s="4"/>
      <c r="Q271" s="4">
        <f t="shared" si="35"/>
        <v>125.68</v>
      </c>
      <c r="R271" s="4">
        <f t="shared" si="36"/>
        <v>8.4890999999999994E-2</v>
      </c>
      <c r="S271" s="4"/>
      <c r="T271" s="4">
        <f t="shared" si="37"/>
        <v>8.4890999999999994E-2</v>
      </c>
      <c r="U271" s="31"/>
    </row>
    <row r="272" spans="1:21" x14ac:dyDescent="0.15">
      <c r="A272" s="31">
        <v>170</v>
      </c>
      <c r="B272" s="17" t="s">
        <v>655</v>
      </c>
      <c r="C272" s="42" t="s">
        <v>664</v>
      </c>
      <c r="D272" s="42">
        <v>5</v>
      </c>
      <c r="E272" s="42">
        <v>0.48060000000000003</v>
      </c>
      <c r="F272" s="1">
        <v>217.82</v>
      </c>
      <c r="G272" s="2">
        <f t="shared" si="33"/>
        <v>5172.37</v>
      </c>
      <c r="H272" s="3">
        <v>4749.37</v>
      </c>
      <c r="I272" s="43">
        <v>423</v>
      </c>
      <c r="J272" s="43">
        <v>0</v>
      </c>
      <c r="K272" s="43">
        <f t="shared" si="39"/>
        <v>0.51723699999999995</v>
      </c>
      <c r="L272" s="38">
        <f t="shared" si="34"/>
        <v>0</v>
      </c>
      <c r="M272" s="4"/>
      <c r="N272" s="4"/>
      <c r="O272" s="4"/>
      <c r="P272" s="4"/>
      <c r="Q272" s="4">
        <f t="shared" si="35"/>
        <v>217.82</v>
      </c>
      <c r="R272" s="4">
        <f t="shared" si="36"/>
        <v>0.51723699999999995</v>
      </c>
      <c r="S272" s="4"/>
      <c r="T272" s="4">
        <f t="shared" si="37"/>
        <v>0.51723699999999995</v>
      </c>
      <c r="U272" s="31"/>
    </row>
    <row r="273" spans="1:21" x14ac:dyDescent="0.15">
      <c r="A273" s="31">
        <v>171</v>
      </c>
      <c r="B273" s="17" t="s">
        <v>655</v>
      </c>
      <c r="C273" s="42" t="s">
        <v>665</v>
      </c>
      <c r="D273" s="42">
        <v>9</v>
      </c>
      <c r="E273" s="42">
        <v>0.18049999999999999</v>
      </c>
      <c r="F273" s="1">
        <v>360.57</v>
      </c>
      <c r="G273" s="2">
        <f t="shared" si="33"/>
        <v>3987.82</v>
      </c>
      <c r="H273" s="3">
        <v>3899.32</v>
      </c>
      <c r="I273" s="43">
        <v>88.5</v>
      </c>
      <c r="J273" s="43">
        <v>0</v>
      </c>
      <c r="K273" s="43">
        <f t="shared" si="39"/>
        <v>0.39878200000000003</v>
      </c>
      <c r="L273" s="38">
        <f t="shared" si="34"/>
        <v>0</v>
      </c>
      <c r="M273" s="4"/>
      <c r="N273" s="4"/>
      <c r="O273" s="4"/>
      <c r="P273" s="4"/>
      <c r="Q273" s="4">
        <f t="shared" si="35"/>
        <v>360.57</v>
      </c>
      <c r="R273" s="4">
        <f t="shared" si="36"/>
        <v>0.39878200000000003</v>
      </c>
      <c r="S273" s="4"/>
      <c r="T273" s="4">
        <f t="shared" si="37"/>
        <v>0.39878200000000003</v>
      </c>
      <c r="U273" s="31"/>
    </row>
    <row r="274" spans="1:21" x14ac:dyDescent="0.15">
      <c r="A274" s="31">
        <v>172</v>
      </c>
      <c r="B274" s="17" t="s">
        <v>655</v>
      </c>
      <c r="C274" s="42" t="s">
        <v>666</v>
      </c>
      <c r="D274" s="42">
        <v>7</v>
      </c>
      <c r="E274" s="42">
        <v>0.19670000000000001</v>
      </c>
      <c r="F274" s="1">
        <v>368.35</v>
      </c>
      <c r="G274" s="2">
        <f t="shared" si="33"/>
        <v>2631.36</v>
      </c>
      <c r="H274" s="3">
        <v>2631.36</v>
      </c>
      <c r="I274" s="43">
        <v>0</v>
      </c>
      <c r="J274" s="43">
        <v>0</v>
      </c>
      <c r="K274" s="43">
        <f t="shared" si="39"/>
        <v>0.26313599999999998</v>
      </c>
      <c r="L274" s="38">
        <f t="shared" si="34"/>
        <v>0</v>
      </c>
      <c r="M274" s="4"/>
      <c r="N274" s="4"/>
      <c r="O274" s="4"/>
      <c r="P274" s="4"/>
      <c r="Q274" s="4">
        <f t="shared" si="35"/>
        <v>368.35</v>
      </c>
      <c r="R274" s="4">
        <f t="shared" si="36"/>
        <v>0.26313599999999998</v>
      </c>
      <c r="S274" s="4"/>
      <c r="T274" s="4">
        <f t="shared" si="37"/>
        <v>0.26313599999999998</v>
      </c>
      <c r="U274" s="31"/>
    </row>
    <row r="275" spans="1:21" x14ac:dyDescent="0.15">
      <c r="A275" s="31">
        <v>173</v>
      </c>
      <c r="B275" s="17" t="s">
        <v>655</v>
      </c>
      <c r="C275" s="42" t="s">
        <v>667</v>
      </c>
      <c r="D275" s="42">
        <v>5</v>
      </c>
      <c r="E275" s="42">
        <v>0.26919999999999999</v>
      </c>
      <c r="F275" s="1">
        <v>339.51</v>
      </c>
      <c r="G275" s="2">
        <f t="shared" si="33"/>
        <v>3159.35</v>
      </c>
      <c r="H275" s="3">
        <v>3159.35</v>
      </c>
      <c r="I275" s="43">
        <v>0</v>
      </c>
      <c r="J275" s="43">
        <v>0</v>
      </c>
      <c r="K275" s="43">
        <f t="shared" si="39"/>
        <v>0.31593500000000002</v>
      </c>
      <c r="L275" s="38">
        <f t="shared" si="34"/>
        <v>0</v>
      </c>
      <c r="M275" s="4"/>
      <c r="N275" s="4"/>
      <c r="O275" s="4"/>
      <c r="P275" s="4"/>
      <c r="Q275" s="4">
        <f t="shared" si="35"/>
        <v>339.51</v>
      </c>
      <c r="R275" s="4">
        <f t="shared" si="36"/>
        <v>0.31593500000000002</v>
      </c>
      <c r="S275" s="4"/>
      <c r="T275" s="4">
        <f t="shared" si="37"/>
        <v>0.31593500000000002</v>
      </c>
      <c r="U275" s="31"/>
    </row>
    <row r="276" spans="1:21" x14ac:dyDescent="0.15">
      <c r="A276" s="31">
        <v>174</v>
      </c>
      <c r="B276" s="17" t="s">
        <v>655</v>
      </c>
      <c r="C276" s="42" t="s">
        <v>668</v>
      </c>
      <c r="D276" s="42">
        <v>11</v>
      </c>
      <c r="E276" s="42">
        <v>0.58960000000000001</v>
      </c>
      <c r="F276" s="1">
        <v>1006.03</v>
      </c>
      <c r="G276" s="2">
        <f t="shared" si="33"/>
        <v>10235.200000000001</v>
      </c>
      <c r="H276" s="3">
        <v>9477.7000000000007</v>
      </c>
      <c r="I276" s="43">
        <v>757.5</v>
      </c>
      <c r="J276" s="43">
        <v>0</v>
      </c>
      <c r="K276" s="43">
        <f t="shared" si="39"/>
        <v>1.02352</v>
      </c>
      <c r="L276" s="38">
        <f t="shared" si="34"/>
        <v>0</v>
      </c>
      <c r="M276" s="4"/>
      <c r="N276" s="4"/>
      <c r="O276" s="4"/>
      <c r="P276" s="4"/>
      <c r="Q276" s="4">
        <f t="shared" si="35"/>
        <v>1006.03</v>
      </c>
      <c r="R276" s="4">
        <f t="shared" si="36"/>
        <v>1.02352</v>
      </c>
      <c r="S276" s="4"/>
      <c r="T276" s="4">
        <f t="shared" si="37"/>
        <v>1.02352</v>
      </c>
      <c r="U276" s="31"/>
    </row>
    <row r="277" spans="1:21" x14ac:dyDescent="0.15">
      <c r="A277" s="31">
        <v>175</v>
      </c>
      <c r="B277" s="17" t="s">
        <v>655</v>
      </c>
      <c r="C277" s="42" t="s">
        <v>669</v>
      </c>
      <c r="D277" s="42">
        <v>8</v>
      </c>
      <c r="E277" s="42">
        <v>0.26500000000000001</v>
      </c>
      <c r="F277" s="1">
        <v>571</v>
      </c>
      <c r="G277" s="2">
        <f t="shared" si="33"/>
        <v>3013.21</v>
      </c>
      <c r="H277" s="3">
        <v>3013.21</v>
      </c>
      <c r="I277" s="43">
        <v>0</v>
      </c>
      <c r="J277" s="43">
        <v>0</v>
      </c>
      <c r="K277" s="43">
        <f t="shared" si="39"/>
        <v>0.30132100000000001</v>
      </c>
      <c r="L277" s="38">
        <f t="shared" si="34"/>
        <v>0</v>
      </c>
      <c r="M277" s="4"/>
      <c r="N277" s="4"/>
      <c r="O277" s="4"/>
      <c r="P277" s="4"/>
      <c r="Q277" s="4">
        <f t="shared" si="35"/>
        <v>571</v>
      </c>
      <c r="R277" s="4">
        <f t="shared" si="36"/>
        <v>0.30132100000000001</v>
      </c>
      <c r="S277" s="4"/>
      <c r="T277" s="4">
        <f t="shared" si="37"/>
        <v>0.30132100000000001</v>
      </c>
      <c r="U277" s="31"/>
    </row>
    <row r="278" spans="1:21" x14ac:dyDescent="0.15">
      <c r="A278" s="31">
        <v>176</v>
      </c>
      <c r="B278" s="17" t="s">
        <v>670</v>
      </c>
      <c r="C278" s="1" t="s">
        <v>671</v>
      </c>
      <c r="D278" s="1">
        <v>6</v>
      </c>
      <c r="E278" s="1">
        <v>0.20610000000000001</v>
      </c>
      <c r="F278" s="1">
        <v>514.15</v>
      </c>
      <c r="G278" s="2">
        <f t="shared" si="33"/>
        <v>2246</v>
      </c>
      <c r="H278" s="3">
        <v>2246</v>
      </c>
      <c r="I278" s="4">
        <v>0</v>
      </c>
      <c r="J278" s="4">
        <v>0</v>
      </c>
      <c r="K278" s="4">
        <f t="shared" si="39"/>
        <v>0.22459999999999999</v>
      </c>
      <c r="L278" s="38">
        <f t="shared" si="34"/>
        <v>0</v>
      </c>
      <c r="M278" s="4"/>
      <c r="N278" s="4"/>
      <c r="O278" s="4"/>
      <c r="P278" s="4"/>
      <c r="Q278" s="4">
        <f t="shared" si="35"/>
        <v>514.15</v>
      </c>
      <c r="R278" s="4">
        <f t="shared" si="36"/>
        <v>0.22459999999999999</v>
      </c>
      <c r="S278" s="4"/>
      <c r="T278" s="4">
        <f t="shared" si="37"/>
        <v>0.22459999999999999</v>
      </c>
      <c r="U278" s="31"/>
    </row>
    <row r="279" spans="1:21" x14ac:dyDescent="0.15">
      <c r="A279" s="31">
        <v>177</v>
      </c>
      <c r="B279" s="17" t="s">
        <v>670</v>
      </c>
      <c r="C279" s="1" t="s">
        <v>672</v>
      </c>
      <c r="D279" s="1">
        <v>7</v>
      </c>
      <c r="E279" s="1">
        <v>0.21229999999999999</v>
      </c>
      <c r="F279" s="1">
        <v>456.78</v>
      </c>
      <c r="G279" s="2">
        <f t="shared" si="33"/>
        <v>2043.3</v>
      </c>
      <c r="H279" s="3">
        <v>2043.3</v>
      </c>
      <c r="I279" s="4">
        <v>0</v>
      </c>
      <c r="J279" s="4">
        <v>0</v>
      </c>
      <c r="K279" s="4">
        <f t="shared" si="39"/>
        <v>0.20433000000000001</v>
      </c>
      <c r="L279" s="38">
        <f t="shared" si="34"/>
        <v>0</v>
      </c>
      <c r="M279" s="4"/>
      <c r="N279" s="4"/>
      <c r="O279" s="4"/>
      <c r="P279" s="4"/>
      <c r="Q279" s="4">
        <f t="shared" si="35"/>
        <v>456.78</v>
      </c>
      <c r="R279" s="4">
        <f t="shared" si="36"/>
        <v>0.20433000000000001</v>
      </c>
      <c r="S279" s="4"/>
      <c r="T279" s="4">
        <f t="shared" si="37"/>
        <v>0.20433000000000001</v>
      </c>
      <c r="U279" s="31"/>
    </row>
    <row r="280" spans="1:21" x14ac:dyDescent="0.15">
      <c r="A280" s="31">
        <v>178</v>
      </c>
      <c r="B280" s="17" t="s">
        <v>670</v>
      </c>
      <c r="C280" s="1" t="s">
        <v>673</v>
      </c>
      <c r="D280" s="1">
        <v>7</v>
      </c>
      <c r="E280" s="1">
        <v>0.2276</v>
      </c>
      <c r="F280" s="1">
        <v>690.18</v>
      </c>
      <c r="G280" s="2">
        <f t="shared" si="33"/>
        <v>2124.73</v>
      </c>
      <c r="H280" s="3">
        <v>2124.73</v>
      </c>
      <c r="I280" s="4">
        <v>0</v>
      </c>
      <c r="J280" s="4">
        <v>0</v>
      </c>
      <c r="K280" s="4">
        <f t="shared" si="39"/>
        <v>0.212473</v>
      </c>
      <c r="L280" s="38">
        <f t="shared" si="34"/>
        <v>0</v>
      </c>
      <c r="M280" s="4"/>
      <c r="N280" s="4"/>
      <c r="O280" s="4"/>
      <c r="P280" s="4"/>
      <c r="Q280" s="4">
        <f t="shared" si="35"/>
        <v>690.18</v>
      </c>
      <c r="R280" s="4">
        <f t="shared" si="36"/>
        <v>0.212473</v>
      </c>
      <c r="S280" s="4"/>
      <c r="T280" s="4">
        <f t="shared" si="37"/>
        <v>0.212473</v>
      </c>
      <c r="U280" s="31"/>
    </row>
    <row r="281" spans="1:21" x14ac:dyDescent="0.15">
      <c r="A281" s="31">
        <v>179</v>
      </c>
      <c r="B281" s="17" t="s">
        <v>670</v>
      </c>
      <c r="C281" s="1" t="s">
        <v>674</v>
      </c>
      <c r="D281" s="1">
        <v>7</v>
      </c>
      <c r="E281" s="1">
        <v>0.29099999999999998</v>
      </c>
      <c r="F281" s="1">
        <v>639.11</v>
      </c>
      <c r="G281" s="2">
        <f t="shared" si="33"/>
        <v>3373</v>
      </c>
      <c r="H281" s="3">
        <v>3373</v>
      </c>
      <c r="I281" s="4">
        <v>0</v>
      </c>
      <c r="J281" s="4">
        <v>0</v>
      </c>
      <c r="K281" s="4">
        <f t="shared" si="39"/>
        <v>0.33729999999999999</v>
      </c>
      <c r="L281" s="38">
        <f t="shared" si="34"/>
        <v>0</v>
      </c>
      <c r="M281" s="4"/>
      <c r="N281" s="4"/>
      <c r="O281" s="4"/>
      <c r="P281" s="4"/>
      <c r="Q281" s="4">
        <f t="shared" si="35"/>
        <v>639.11</v>
      </c>
      <c r="R281" s="4">
        <f t="shared" si="36"/>
        <v>0.33729999999999999</v>
      </c>
      <c r="S281" s="4"/>
      <c r="T281" s="4">
        <f t="shared" si="37"/>
        <v>0.33729999999999999</v>
      </c>
      <c r="U281" s="31"/>
    </row>
    <row r="282" spans="1:21" x14ac:dyDescent="0.15">
      <c r="A282" s="31">
        <v>180</v>
      </c>
      <c r="B282" s="17" t="s">
        <v>670</v>
      </c>
      <c r="C282" s="1" t="s">
        <v>675</v>
      </c>
      <c r="D282" s="1">
        <v>8</v>
      </c>
      <c r="E282" s="1">
        <v>0.23749999999999999</v>
      </c>
      <c r="F282" s="1">
        <v>498.58</v>
      </c>
      <c r="G282" s="2">
        <f t="shared" si="33"/>
        <v>2442</v>
      </c>
      <c r="H282" s="3">
        <v>2442</v>
      </c>
      <c r="I282" s="4">
        <v>0</v>
      </c>
      <c r="J282" s="4">
        <v>0</v>
      </c>
      <c r="K282" s="4">
        <f t="shared" si="39"/>
        <v>0.2442</v>
      </c>
      <c r="L282" s="38">
        <f t="shared" si="34"/>
        <v>0</v>
      </c>
      <c r="M282" s="4"/>
      <c r="N282" s="4"/>
      <c r="O282" s="4"/>
      <c r="P282" s="4"/>
      <c r="Q282" s="4">
        <f t="shared" si="35"/>
        <v>498.58</v>
      </c>
      <c r="R282" s="4">
        <f t="shared" si="36"/>
        <v>0.2442</v>
      </c>
      <c r="S282" s="4"/>
      <c r="T282" s="4">
        <f t="shared" si="37"/>
        <v>0.2442</v>
      </c>
      <c r="U282" s="31"/>
    </row>
    <row r="283" spans="1:21" x14ac:dyDescent="0.15">
      <c r="A283" s="31">
        <v>181</v>
      </c>
      <c r="B283" s="17" t="s">
        <v>670</v>
      </c>
      <c r="C283" s="1" t="s">
        <v>676</v>
      </c>
      <c r="D283" s="1">
        <v>4</v>
      </c>
      <c r="E283" s="1">
        <v>0.12520000000000001</v>
      </c>
      <c r="F283" s="1">
        <v>319.42</v>
      </c>
      <c r="G283" s="2">
        <f t="shared" si="33"/>
        <v>741.67</v>
      </c>
      <c r="H283" s="3">
        <v>741.67</v>
      </c>
      <c r="I283" s="4">
        <v>0</v>
      </c>
      <c r="J283" s="4">
        <v>0</v>
      </c>
      <c r="K283" s="4">
        <f t="shared" si="39"/>
        <v>7.4166999999999997E-2</v>
      </c>
      <c r="L283" s="38">
        <f t="shared" si="34"/>
        <v>0</v>
      </c>
      <c r="M283" s="4"/>
      <c r="N283" s="4"/>
      <c r="O283" s="4"/>
      <c r="P283" s="4"/>
      <c r="Q283" s="4">
        <f t="shared" si="35"/>
        <v>319.42</v>
      </c>
      <c r="R283" s="4">
        <f t="shared" si="36"/>
        <v>7.4166999999999997E-2</v>
      </c>
      <c r="S283" s="4"/>
      <c r="T283" s="4">
        <f t="shared" si="37"/>
        <v>7.4166999999999997E-2</v>
      </c>
      <c r="U283" s="31"/>
    </row>
    <row r="284" spans="1:21" x14ac:dyDescent="0.15">
      <c r="A284" s="31">
        <v>182</v>
      </c>
      <c r="B284" s="17" t="s">
        <v>670</v>
      </c>
      <c r="C284" s="1" t="s">
        <v>677</v>
      </c>
      <c r="D284" s="1">
        <v>4</v>
      </c>
      <c r="E284" s="1">
        <v>0.1961</v>
      </c>
      <c r="F284" s="1">
        <v>391.69</v>
      </c>
      <c r="G284" s="2">
        <f t="shared" si="33"/>
        <v>1631.81</v>
      </c>
      <c r="H284" s="3">
        <v>1631.81</v>
      </c>
      <c r="I284" s="4">
        <v>0</v>
      </c>
      <c r="J284" s="4">
        <v>0</v>
      </c>
      <c r="K284" s="4">
        <f t="shared" si="39"/>
        <v>0.16318099999999999</v>
      </c>
      <c r="L284" s="38">
        <f t="shared" si="34"/>
        <v>0</v>
      </c>
      <c r="M284" s="4"/>
      <c r="N284" s="4"/>
      <c r="O284" s="4"/>
      <c r="P284" s="4"/>
      <c r="Q284" s="4">
        <f t="shared" si="35"/>
        <v>391.69</v>
      </c>
      <c r="R284" s="4">
        <f t="shared" si="36"/>
        <v>0.16318099999999999</v>
      </c>
      <c r="S284" s="4"/>
      <c r="T284" s="4">
        <f t="shared" si="37"/>
        <v>0.16318099999999999</v>
      </c>
      <c r="U284" s="44"/>
    </row>
    <row r="285" spans="1:21" x14ac:dyDescent="0.15">
      <c r="A285" s="31">
        <v>183</v>
      </c>
      <c r="B285" s="17" t="s">
        <v>670</v>
      </c>
      <c r="C285" s="1" t="s">
        <v>1099</v>
      </c>
      <c r="D285" s="1">
        <v>10</v>
      </c>
      <c r="E285" s="1">
        <v>0.29110000000000003</v>
      </c>
      <c r="F285" s="1">
        <v>876.79</v>
      </c>
      <c r="G285" s="2">
        <f t="shared" si="33"/>
        <v>3710.99</v>
      </c>
      <c r="H285" s="3">
        <v>3710.99</v>
      </c>
      <c r="I285" s="4">
        <v>0</v>
      </c>
      <c r="J285" s="4">
        <v>0</v>
      </c>
      <c r="K285" s="4">
        <f t="shared" si="39"/>
        <v>0.37109900000000001</v>
      </c>
      <c r="L285" s="38">
        <f t="shared" si="34"/>
        <v>0</v>
      </c>
      <c r="M285" s="4"/>
      <c r="N285" s="4"/>
      <c r="O285" s="4"/>
      <c r="P285" s="4"/>
      <c r="Q285" s="4">
        <f t="shared" si="35"/>
        <v>876.79</v>
      </c>
      <c r="R285" s="4">
        <f t="shared" si="36"/>
        <v>0.37109900000000001</v>
      </c>
      <c r="S285" s="4"/>
      <c r="T285" s="4">
        <f t="shared" si="37"/>
        <v>0.37109900000000001</v>
      </c>
      <c r="U285" s="44"/>
    </row>
    <row r="286" spans="1:21" x14ac:dyDescent="0.15">
      <c r="A286" s="31">
        <v>184</v>
      </c>
      <c r="B286" s="17" t="s">
        <v>670</v>
      </c>
      <c r="C286" s="1" t="s">
        <v>1100</v>
      </c>
      <c r="D286" s="1">
        <v>8</v>
      </c>
      <c r="E286" s="1">
        <v>0.22209999999999999</v>
      </c>
      <c r="F286" s="1">
        <v>646.05999999999995</v>
      </c>
      <c r="G286" s="2">
        <f t="shared" si="33"/>
        <v>3073.7</v>
      </c>
      <c r="H286" s="3">
        <v>3073.7</v>
      </c>
      <c r="I286" s="4">
        <v>0</v>
      </c>
      <c r="J286" s="4">
        <v>0</v>
      </c>
      <c r="K286" s="4">
        <f t="shared" si="39"/>
        <v>0.30736999999999998</v>
      </c>
      <c r="L286" s="38">
        <f t="shared" si="34"/>
        <v>0</v>
      </c>
      <c r="M286" s="4"/>
      <c r="N286" s="4"/>
      <c r="O286" s="4"/>
      <c r="P286" s="4"/>
      <c r="Q286" s="4">
        <f t="shared" si="35"/>
        <v>646.05999999999995</v>
      </c>
      <c r="R286" s="4">
        <f t="shared" si="36"/>
        <v>0.30736999999999998</v>
      </c>
      <c r="S286" s="4"/>
      <c r="T286" s="4">
        <f t="shared" si="37"/>
        <v>0.30736999999999998</v>
      </c>
      <c r="U286" s="44"/>
    </row>
    <row r="287" spans="1:21" x14ac:dyDescent="0.15">
      <c r="A287" s="31">
        <v>185</v>
      </c>
      <c r="B287" s="17" t="s">
        <v>670</v>
      </c>
      <c r="C287" s="1" t="s">
        <v>678</v>
      </c>
      <c r="D287" s="1">
        <v>7</v>
      </c>
      <c r="E287" s="1">
        <v>0.2157</v>
      </c>
      <c r="F287" s="1">
        <v>580.88</v>
      </c>
      <c r="G287" s="2">
        <f t="shared" si="33"/>
        <v>3242.8</v>
      </c>
      <c r="H287" s="3">
        <v>3242.8</v>
      </c>
      <c r="I287" s="4">
        <v>0</v>
      </c>
      <c r="J287" s="4">
        <v>0</v>
      </c>
      <c r="K287" s="4">
        <f t="shared" si="39"/>
        <v>0.32428000000000001</v>
      </c>
      <c r="L287" s="38">
        <f t="shared" si="34"/>
        <v>0</v>
      </c>
      <c r="M287" s="4"/>
      <c r="N287" s="4"/>
      <c r="O287" s="4"/>
      <c r="P287" s="4"/>
      <c r="Q287" s="4">
        <f t="shared" si="35"/>
        <v>580.88</v>
      </c>
      <c r="R287" s="4">
        <f t="shared" si="36"/>
        <v>0.32428000000000001</v>
      </c>
      <c r="S287" s="4"/>
      <c r="T287" s="4">
        <f t="shared" si="37"/>
        <v>0.32428000000000001</v>
      </c>
      <c r="U287" s="31"/>
    </row>
    <row r="288" spans="1:21" x14ac:dyDescent="0.15">
      <c r="A288" s="31">
        <v>186</v>
      </c>
      <c r="B288" s="17" t="s">
        <v>670</v>
      </c>
      <c r="C288" s="1" t="s">
        <v>679</v>
      </c>
      <c r="D288" s="1">
        <v>8</v>
      </c>
      <c r="E288" s="1">
        <v>0.19070000000000001</v>
      </c>
      <c r="F288" s="1">
        <v>613.36</v>
      </c>
      <c r="G288" s="2">
        <f t="shared" si="33"/>
        <v>2347</v>
      </c>
      <c r="H288" s="3">
        <v>2347</v>
      </c>
      <c r="I288" s="4">
        <v>0</v>
      </c>
      <c r="J288" s="4">
        <v>0</v>
      </c>
      <c r="K288" s="4">
        <f t="shared" si="39"/>
        <v>0.23469999999999999</v>
      </c>
      <c r="L288" s="38">
        <f t="shared" si="34"/>
        <v>0</v>
      </c>
      <c r="M288" s="4"/>
      <c r="N288" s="4"/>
      <c r="O288" s="4"/>
      <c r="P288" s="4"/>
      <c r="Q288" s="4">
        <f t="shared" si="35"/>
        <v>613.36</v>
      </c>
      <c r="R288" s="4">
        <f t="shared" si="36"/>
        <v>0.23469999999999999</v>
      </c>
      <c r="S288" s="4"/>
      <c r="T288" s="4">
        <f t="shared" si="37"/>
        <v>0.23469999999999999</v>
      </c>
      <c r="U288" s="31"/>
    </row>
    <row r="289" spans="1:21" x14ac:dyDescent="0.15">
      <c r="A289" s="31">
        <v>187</v>
      </c>
      <c r="B289" s="17" t="s">
        <v>670</v>
      </c>
      <c r="C289" s="1" t="s">
        <v>680</v>
      </c>
      <c r="D289" s="1">
        <v>6</v>
      </c>
      <c r="E289" s="1">
        <v>0.17599999999999999</v>
      </c>
      <c r="F289" s="1">
        <v>559.38</v>
      </c>
      <c r="G289" s="2">
        <f t="shared" si="33"/>
        <v>2695.9</v>
      </c>
      <c r="H289" s="3">
        <v>2695.9</v>
      </c>
      <c r="I289" s="4">
        <v>0</v>
      </c>
      <c r="J289" s="4">
        <v>0</v>
      </c>
      <c r="K289" s="4">
        <f t="shared" si="39"/>
        <v>0.26959</v>
      </c>
      <c r="L289" s="38">
        <f t="shared" si="34"/>
        <v>0</v>
      </c>
      <c r="M289" s="4"/>
      <c r="N289" s="4"/>
      <c r="O289" s="4"/>
      <c r="P289" s="4"/>
      <c r="Q289" s="4">
        <f t="shared" si="35"/>
        <v>559.38</v>
      </c>
      <c r="R289" s="4">
        <f t="shared" si="36"/>
        <v>0.26959</v>
      </c>
      <c r="S289" s="4"/>
      <c r="T289" s="4">
        <f t="shared" si="37"/>
        <v>0.26959</v>
      </c>
      <c r="U289" s="31"/>
    </row>
    <row r="290" spans="1:21" x14ac:dyDescent="0.15">
      <c r="A290" s="31">
        <v>188</v>
      </c>
      <c r="B290" s="17" t="s">
        <v>670</v>
      </c>
      <c r="C290" s="1" t="s">
        <v>681</v>
      </c>
      <c r="D290" s="1">
        <v>3</v>
      </c>
      <c r="E290" s="1">
        <v>0.20899999999999999</v>
      </c>
      <c r="F290" s="1">
        <v>592.32000000000005</v>
      </c>
      <c r="G290" s="2">
        <f t="shared" si="33"/>
        <v>2623.75</v>
      </c>
      <c r="H290" s="3">
        <v>2623.75</v>
      </c>
      <c r="I290" s="4">
        <v>0</v>
      </c>
      <c r="J290" s="4">
        <v>0</v>
      </c>
      <c r="K290" s="4">
        <f t="shared" si="39"/>
        <v>0.26237500000000002</v>
      </c>
      <c r="L290" s="38">
        <f t="shared" si="34"/>
        <v>0</v>
      </c>
      <c r="M290" s="4"/>
      <c r="N290" s="4"/>
      <c r="O290" s="4"/>
      <c r="P290" s="4"/>
      <c r="Q290" s="4">
        <f t="shared" si="35"/>
        <v>592.32000000000005</v>
      </c>
      <c r="R290" s="4">
        <f t="shared" si="36"/>
        <v>0.26237500000000002</v>
      </c>
      <c r="S290" s="4"/>
      <c r="T290" s="4">
        <f t="shared" si="37"/>
        <v>0.26237500000000002</v>
      </c>
      <c r="U290" s="31"/>
    </row>
    <row r="291" spans="1:21" x14ac:dyDescent="0.15">
      <c r="A291" s="31">
        <v>189</v>
      </c>
      <c r="B291" s="17" t="s">
        <v>670</v>
      </c>
      <c r="C291" s="1" t="s">
        <v>682</v>
      </c>
      <c r="D291" s="1">
        <v>6</v>
      </c>
      <c r="E291" s="1">
        <v>0.17749999999999999</v>
      </c>
      <c r="F291" s="1">
        <v>468.69</v>
      </c>
      <c r="G291" s="2">
        <f t="shared" si="33"/>
        <v>2551.0100000000002</v>
      </c>
      <c r="H291" s="3">
        <v>2551.0100000000002</v>
      </c>
      <c r="I291" s="4">
        <v>0</v>
      </c>
      <c r="J291" s="4">
        <v>0</v>
      </c>
      <c r="K291" s="4">
        <f t="shared" si="39"/>
        <v>0.25510100000000002</v>
      </c>
      <c r="L291" s="38">
        <f t="shared" si="34"/>
        <v>0</v>
      </c>
      <c r="M291" s="4"/>
      <c r="N291" s="4"/>
      <c r="O291" s="4"/>
      <c r="P291" s="4"/>
      <c r="Q291" s="4">
        <f t="shared" si="35"/>
        <v>468.69</v>
      </c>
      <c r="R291" s="4">
        <f t="shared" si="36"/>
        <v>0.25510100000000002</v>
      </c>
      <c r="S291" s="4"/>
      <c r="T291" s="4">
        <f t="shared" si="37"/>
        <v>0.25510100000000002</v>
      </c>
      <c r="U291" s="31"/>
    </row>
    <row r="292" spans="1:21" x14ac:dyDescent="0.15">
      <c r="A292" s="31">
        <v>190</v>
      </c>
      <c r="B292" s="17" t="s">
        <v>670</v>
      </c>
      <c r="C292" s="1" t="s">
        <v>683</v>
      </c>
      <c r="D292" s="1">
        <v>4</v>
      </c>
      <c r="E292" s="1">
        <v>0.13919999999999999</v>
      </c>
      <c r="F292" s="1">
        <v>370.06</v>
      </c>
      <c r="G292" s="2">
        <f t="shared" si="33"/>
        <v>2017.56</v>
      </c>
      <c r="H292" s="3">
        <v>2017.56</v>
      </c>
      <c r="I292" s="4">
        <v>0</v>
      </c>
      <c r="J292" s="4">
        <v>0</v>
      </c>
      <c r="K292" s="4">
        <f t="shared" si="39"/>
        <v>0.20175599999999999</v>
      </c>
      <c r="L292" s="38">
        <f t="shared" si="34"/>
        <v>0</v>
      </c>
      <c r="M292" s="4"/>
      <c r="N292" s="4"/>
      <c r="O292" s="4"/>
      <c r="P292" s="4"/>
      <c r="Q292" s="4">
        <f t="shared" si="35"/>
        <v>370.06</v>
      </c>
      <c r="R292" s="4">
        <f t="shared" si="36"/>
        <v>0.20175599999999999</v>
      </c>
      <c r="S292" s="4"/>
      <c r="T292" s="4">
        <f t="shared" si="37"/>
        <v>0.20175599999999999</v>
      </c>
      <c r="U292" s="31"/>
    </row>
    <row r="293" spans="1:21" x14ac:dyDescent="0.15">
      <c r="A293" s="31">
        <v>191</v>
      </c>
      <c r="B293" s="17" t="s">
        <v>670</v>
      </c>
      <c r="C293" s="1" t="s">
        <v>684</v>
      </c>
      <c r="D293" s="1">
        <v>5</v>
      </c>
      <c r="E293" s="1">
        <v>0.1389</v>
      </c>
      <c r="F293" s="1">
        <v>262.25</v>
      </c>
      <c r="G293" s="2">
        <f t="shared" si="33"/>
        <v>2045.59</v>
      </c>
      <c r="H293" s="3">
        <v>2045.59</v>
      </c>
      <c r="I293" s="4">
        <v>0</v>
      </c>
      <c r="J293" s="4">
        <v>0</v>
      </c>
      <c r="K293" s="4">
        <f t="shared" si="39"/>
        <v>0.20455899999999999</v>
      </c>
      <c r="L293" s="38">
        <f t="shared" si="34"/>
        <v>0</v>
      </c>
      <c r="M293" s="4"/>
      <c r="N293" s="4"/>
      <c r="O293" s="4"/>
      <c r="P293" s="4"/>
      <c r="Q293" s="4">
        <f t="shared" si="35"/>
        <v>262.25</v>
      </c>
      <c r="R293" s="4">
        <f t="shared" si="36"/>
        <v>0.20455899999999999</v>
      </c>
      <c r="S293" s="4"/>
      <c r="T293" s="4">
        <f t="shared" si="37"/>
        <v>0.20455899999999999</v>
      </c>
      <c r="U293" s="31"/>
    </row>
    <row r="294" spans="1:21" x14ac:dyDescent="0.15">
      <c r="A294" s="31" t="s">
        <v>685</v>
      </c>
      <c r="B294" s="27" t="s">
        <v>376</v>
      </c>
      <c r="C294" s="35">
        <f>+A467</f>
        <v>173</v>
      </c>
      <c r="D294" s="28">
        <f>SUM(D295:D467)</f>
        <v>2651</v>
      </c>
      <c r="E294" s="28">
        <f>SUM(E295:E467)</f>
        <v>50.581899999999997</v>
      </c>
      <c r="F294" s="28"/>
      <c r="G294" s="2">
        <f>H294+I294+J294</f>
        <v>1181332.55</v>
      </c>
      <c r="H294" s="2">
        <f>SUM(H295:H467)</f>
        <v>627187.55000000005</v>
      </c>
      <c r="I294" s="2">
        <f>SUM(I295:I467)</f>
        <v>408733</v>
      </c>
      <c r="J294" s="2">
        <f>SUM(J295:J467)</f>
        <v>145412</v>
      </c>
      <c r="K294" s="2">
        <f t="shared" ref="K294:K327" si="40">+L294+P294+R294</f>
        <v>1454.269853</v>
      </c>
      <c r="L294" s="2">
        <f>SUM(L295:L467)</f>
        <v>1176.0540000000001</v>
      </c>
      <c r="M294" s="2">
        <f>SUM(M295:M467)</f>
        <v>648.75</v>
      </c>
      <c r="N294" s="2">
        <f>SUM(N295:N467)</f>
        <v>519</v>
      </c>
      <c r="O294" s="2">
        <f>SUM(O295:O467)</f>
        <v>8.3040000000000092</v>
      </c>
      <c r="P294" s="2">
        <f>SUM(P295:P467)</f>
        <v>0</v>
      </c>
      <c r="Q294" s="2"/>
      <c r="R294" s="2">
        <f>SUM(R295:R467)</f>
        <v>278.21585299999998</v>
      </c>
      <c r="S294" s="2">
        <f>SUM(S295:S467)</f>
        <v>242.06373300000001</v>
      </c>
      <c r="T294" s="2">
        <f>SUM(T295:T467)</f>
        <v>36.152119999999996</v>
      </c>
      <c r="U294" s="2"/>
    </row>
    <row r="295" spans="1:21" x14ac:dyDescent="0.15">
      <c r="A295" s="31">
        <v>1</v>
      </c>
      <c r="B295" s="27" t="s">
        <v>63</v>
      </c>
      <c r="C295" s="1" t="s">
        <v>686</v>
      </c>
      <c r="D295" s="1">
        <v>11</v>
      </c>
      <c r="E295" s="1">
        <v>0.1391</v>
      </c>
      <c r="F295" s="1">
        <v>22.09</v>
      </c>
      <c r="G295" s="2">
        <f t="shared" ref="G295:G358" si="41">H295+I295+J295</f>
        <v>1886.23</v>
      </c>
      <c r="H295" s="4">
        <v>1886.23</v>
      </c>
      <c r="I295" s="4"/>
      <c r="J295" s="4"/>
      <c r="K295" s="4">
        <f t="shared" si="40"/>
        <v>7.3638690000000002</v>
      </c>
      <c r="L295" s="38">
        <f t="shared" ref="L295:L358" si="42">+M295+N295+O295</f>
        <v>6.798</v>
      </c>
      <c r="M295" s="4">
        <v>3.75</v>
      </c>
      <c r="N295" s="4">
        <v>3</v>
      </c>
      <c r="O295" s="4">
        <v>4.8000000000000001E-2</v>
      </c>
      <c r="P295" s="4"/>
      <c r="Q295" s="4">
        <f t="shared" ref="Q295:Q358" si="43">+L295+P295+F295</f>
        <v>28.888000000000002</v>
      </c>
      <c r="R295" s="4">
        <f t="shared" ref="R295:R358" si="44">+S295+T295</f>
        <v>0.56586899999999996</v>
      </c>
      <c r="S295" s="4">
        <f t="shared" ref="S295:S358" si="45">+G295*0.0003</f>
        <v>0.56586899999999996</v>
      </c>
      <c r="T295" s="4"/>
      <c r="U295" s="31"/>
    </row>
    <row r="296" spans="1:21" x14ac:dyDescent="0.15">
      <c r="A296" s="31">
        <v>2</v>
      </c>
      <c r="B296" s="27" t="s">
        <v>63</v>
      </c>
      <c r="C296" s="1" t="s">
        <v>687</v>
      </c>
      <c r="D296" s="1">
        <v>16</v>
      </c>
      <c r="E296" s="1">
        <v>0.2006</v>
      </c>
      <c r="F296" s="1">
        <v>20.27</v>
      </c>
      <c r="G296" s="2">
        <f t="shared" si="41"/>
        <v>4617.71</v>
      </c>
      <c r="H296" s="4">
        <v>4617.71</v>
      </c>
      <c r="I296" s="4"/>
      <c r="J296" s="4"/>
      <c r="K296" s="4">
        <f t="shared" si="40"/>
        <v>8.1833130000000001</v>
      </c>
      <c r="L296" s="38">
        <f t="shared" si="42"/>
        <v>6.798</v>
      </c>
      <c r="M296" s="4">
        <v>3.75</v>
      </c>
      <c r="N296" s="4">
        <v>3</v>
      </c>
      <c r="O296" s="4">
        <v>4.8000000000000001E-2</v>
      </c>
      <c r="P296" s="4"/>
      <c r="Q296" s="4">
        <f t="shared" si="43"/>
        <v>27.068000000000001</v>
      </c>
      <c r="R296" s="4">
        <f t="shared" si="44"/>
        <v>1.385313</v>
      </c>
      <c r="S296" s="4">
        <f t="shared" si="45"/>
        <v>1.385313</v>
      </c>
      <c r="T296" s="4"/>
      <c r="U296" s="31"/>
    </row>
    <row r="297" spans="1:21" x14ac:dyDescent="0.15">
      <c r="A297" s="31">
        <v>3</v>
      </c>
      <c r="B297" s="27" t="s">
        <v>63</v>
      </c>
      <c r="C297" s="1" t="s">
        <v>688</v>
      </c>
      <c r="D297" s="1">
        <v>19</v>
      </c>
      <c r="E297" s="1">
        <v>0.24840000000000001</v>
      </c>
      <c r="F297" s="1">
        <v>40.619999999999997</v>
      </c>
      <c r="G297" s="2">
        <f t="shared" si="41"/>
        <v>2456.65</v>
      </c>
      <c r="H297" s="4">
        <v>2456.65</v>
      </c>
      <c r="I297" s="4"/>
      <c r="J297" s="4"/>
      <c r="K297" s="4">
        <f t="shared" si="40"/>
        <v>7.5349950000000003</v>
      </c>
      <c r="L297" s="38">
        <f t="shared" si="42"/>
        <v>6.798</v>
      </c>
      <c r="M297" s="4">
        <v>3.75</v>
      </c>
      <c r="N297" s="4">
        <v>3</v>
      </c>
      <c r="O297" s="4">
        <v>4.8000000000000001E-2</v>
      </c>
      <c r="P297" s="4"/>
      <c r="Q297" s="4">
        <f t="shared" si="43"/>
        <v>47.417999999999999</v>
      </c>
      <c r="R297" s="4">
        <f t="shared" si="44"/>
        <v>0.73699499999999996</v>
      </c>
      <c r="S297" s="4">
        <f t="shared" si="45"/>
        <v>0.73699499999999996</v>
      </c>
      <c r="T297" s="4"/>
      <c r="U297" s="31"/>
    </row>
    <row r="298" spans="1:21" x14ac:dyDescent="0.15">
      <c r="A298" s="31">
        <v>4</v>
      </c>
      <c r="B298" s="27" t="s">
        <v>63</v>
      </c>
      <c r="C298" s="1" t="s">
        <v>689</v>
      </c>
      <c r="D298" s="1">
        <v>24</v>
      </c>
      <c r="E298" s="1">
        <v>0.33910000000000001</v>
      </c>
      <c r="F298" s="1">
        <v>31.98</v>
      </c>
      <c r="G298" s="2">
        <f t="shared" si="41"/>
        <v>3180.48</v>
      </c>
      <c r="H298" s="4">
        <v>3180.48</v>
      </c>
      <c r="I298" s="4"/>
      <c r="J298" s="4"/>
      <c r="K298" s="4">
        <f t="shared" si="40"/>
        <v>7.7521440000000004</v>
      </c>
      <c r="L298" s="38">
        <f t="shared" si="42"/>
        <v>6.798</v>
      </c>
      <c r="M298" s="4">
        <v>3.75</v>
      </c>
      <c r="N298" s="4">
        <v>3</v>
      </c>
      <c r="O298" s="4">
        <v>4.8000000000000001E-2</v>
      </c>
      <c r="P298" s="4"/>
      <c r="Q298" s="4">
        <f t="shared" si="43"/>
        <v>38.777999999999999</v>
      </c>
      <c r="R298" s="4">
        <f t="shared" si="44"/>
        <v>0.95414399999999999</v>
      </c>
      <c r="S298" s="4">
        <f t="shared" si="45"/>
        <v>0.95414399999999999</v>
      </c>
      <c r="T298" s="4"/>
      <c r="U298" s="31"/>
    </row>
    <row r="299" spans="1:21" x14ac:dyDescent="0.15">
      <c r="A299" s="31">
        <v>5</v>
      </c>
      <c r="B299" s="27" t="s">
        <v>63</v>
      </c>
      <c r="C299" s="1" t="s">
        <v>690</v>
      </c>
      <c r="D299" s="1">
        <v>25</v>
      </c>
      <c r="E299" s="1">
        <v>0.3599</v>
      </c>
      <c r="F299" s="1">
        <v>25.09</v>
      </c>
      <c r="G299" s="2">
        <f t="shared" si="41"/>
        <v>3655.06</v>
      </c>
      <c r="H299" s="4">
        <v>3655.06</v>
      </c>
      <c r="I299" s="4"/>
      <c r="J299" s="4"/>
      <c r="K299" s="4">
        <f t="shared" si="40"/>
        <v>7.8945179999999997</v>
      </c>
      <c r="L299" s="38">
        <f t="shared" si="42"/>
        <v>6.798</v>
      </c>
      <c r="M299" s="4">
        <v>3.75</v>
      </c>
      <c r="N299" s="4">
        <v>3</v>
      </c>
      <c r="O299" s="4">
        <v>4.8000000000000001E-2</v>
      </c>
      <c r="P299" s="4"/>
      <c r="Q299" s="4">
        <f t="shared" si="43"/>
        <v>31.888000000000002</v>
      </c>
      <c r="R299" s="4">
        <f t="shared" si="44"/>
        <v>1.0965180000000001</v>
      </c>
      <c r="S299" s="4">
        <f t="shared" si="45"/>
        <v>1.0965180000000001</v>
      </c>
      <c r="T299" s="4"/>
      <c r="U299" s="31"/>
    </row>
    <row r="300" spans="1:21" x14ac:dyDescent="0.15">
      <c r="A300" s="31">
        <v>6</v>
      </c>
      <c r="B300" s="27" t="s">
        <v>63</v>
      </c>
      <c r="C300" s="1" t="s">
        <v>691</v>
      </c>
      <c r="D300" s="1">
        <v>26</v>
      </c>
      <c r="E300" s="1">
        <v>0.28720000000000001</v>
      </c>
      <c r="F300" s="1">
        <v>25.33</v>
      </c>
      <c r="G300" s="2">
        <f t="shared" si="41"/>
        <v>1663.76</v>
      </c>
      <c r="H300" s="4">
        <v>1663.76</v>
      </c>
      <c r="I300" s="4"/>
      <c r="J300" s="4"/>
      <c r="K300" s="4">
        <f t="shared" si="40"/>
        <v>7.2971279999999998</v>
      </c>
      <c r="L300" s="38">
        <f t="shared" si="42"/>
        <v>6.798</v>
      </c>
      <c r="M300" s="4">
        <v>3.75</v>
      </c>
      <c r="N300" s="4">
        <v>3</v>
      </c>
      <c r="O300" s="4">
        <v>4.8000000000000001E-2</v>
      </c>
      <c r="P300" s="4"/>
      <c r="Q300" s="4">
        <f t="shared" si="43"/>
        <v>32.128</v>
      </c>
      <c r="R300" s="4">
        <f t="shared" si="44"/>
        <v>0.49912800000000002</v>
      </c>
      <c r="S300" s="4">
        <f t="shared" si="45"/>
        <v>0.49912800000000002</v>
      </c>
      <c r="T300" s="4"/>
      <c r="U300" s="31"/>
    </row>
    <row r="301" spans="1:21" x14ac:dyDescent="0.15">
      <c r="A301" s="31">
        <v>7</v>
      </c>
      <c r="B301" s="27" t="s">
        <v>63</v>
      </c>
      <c r="C301" s="1" t="s">
        <v>692</v>
      </c>
      <c r="D301" s="1">
        <v>28</v>
      </c>
      <c r="E301" s="1">
        <v>0.2651</v>
      </c>
      <c r="F301" s="1">
        <v>60.78</v>
      </c>
      <c r="G301" s="2">
        <f t="shared" si="41"/>
        <v>2832.78</v>
      </c>
      <c r="H301" s="4">
        <v>2832.78</v>
      </c>
      <c r="I301" s="4"/>
      <c r="J301" s="4"/>
      <c r="K301" s="4">
        <f t="shared" si="40"/>
        <v>7.0812780000000002</v>
      </c>
      <c r="L301" s="38">
        <f t="shared" si="42"/>
        <v>6.798</v>
      </c>
      <c r="M301" s="4">
        <v>3.75</v>
      </c>
      <c r="N301" s="4">
        <v>3</v>
      </c>
      <c r="O301" s="4">
        <v>4.8000000000000001E-2</v>
      </c>
      <c r="P301" s="4"/>
      <c r="Q301" s="4">
        <f t="shared" si="43"/>
        <v>67.578000000000003</v>
      </c>
      <c r="R301" s="4">
        <f t="shared" si="44"/>
        <v>0.28327799999999997</v>
      </c>
      <c r="S301" s="4"/>
      <c r="T301" s="4">
        <f t="shared" ref="T301:T311" si="46">0.0001*G301</f>
        <v>0.28327799999999997</v>
      </c>
      <c r="U301" s="31"/>
    </row>
    <row r="302" spans="1:21" x14ac:dyDescent="0.15">
      <c r="A302" s="31">
        <v>8</v>
      </c>
      <c r="B302" s="27" t="s">
        <v>63</v>
      </c>
      <c r="C302" s="1" t="s">
        <v>258</v>
      </c>
      <c r="D302" s="1">
        <v>32</v>
      </c>
      <c r="E302" s="1">
        <v>0.37190000000000001</v>
      </c>
      <c r="F302" s="1">
        <v>26.83</v>
      </c>
      <c r="G302" s="2">
        <f t="shared" si="41"/>
        <v>4892.5200000000004</v>
      </c>
      <c r="H302" s="4">
        <v>4892.5200000000004</v>
      </c>
      <c r="I302" s="4"/>
      <c r="J302" s="4"/>
      <c r="K302" s="4">
        <f t="shared" si="40"/>
        <v>8.2657559999999997</v>
      </c>
      <c r="L302" s="38">
        <f t="shared" si="42"/>
        <v>6.798</v>
      </c>
      <c r="M302" s="4">
        <v>3.75</v>
      </c>
      <c r="N302" s="4">
        <v>3</v>
      </c>
      <c r="O302" s="4">
        <v>4.8000000000000001E-2</v>
      </c>
      <c r="P302" s="4"/>
      <c r="Q302" s="4">
        <f t="shared" si="43"/>
        <v>33.628</v>
      </c>
      <c r="R302" s="4">
        <f t="shared" si="44"/>
        <v>1.4677560000000001</v>
      </c>
      <c r="S302" s="4">
        <f t="shared" si="45"/>
        <v>1.4677560000000001</v>
      </c>
      <c r="T302" s="4"/>
      <c r="U302" s="31"/>
    </row>
    <row r="303" spans="1:21" x14ac:dyDescent="0.15">
      <c r="A303" s="31">
        <v>9</v>
      </c>
      <c r="B303" s="27" t="s">
        <v>63</v>
      </c>
      <c r="C303" s="1" t="s">
        <v>693</v>
      </c>
      <c r="D303" s="1">
        <v>36</v>
      </c>
      <c r="E303" s="1">
        <v>0.49049999999999999</v>
      </c>
      <c r="F303" s="1">
        <v>23.47</v>
      </c>
      <c r="G303" s="2">
        <f t="shared" si="41"/>
        <v>8303.75</v>
      </c>
      <c r="H303" s="4">
        <v>6183.75</v>
      </c>
      <c r="I303" s="4"/>
      <c r="J303" s="4">
        <v>2120</v>
      </c>
      <c r="K303" s="4">
        <f t="shared" si="40"/>
        <v>9.2891250000000003</v>
      </c>
      <c r="L303" s="38">
        <f t="shared" si="42"/>
        <v>6.798</v>
      </c>
      <c r="M303" s="4">
        <v>3.75</v>
      </c>
      <c r="N303" s="4">
        <v>3</v>
      </c>
      <c r="O303" s="4">
        <v>4.8000000000000001E-2</v>
      </c>
      <c r="P303" s="4"/>
      <c r="Q303" s="4">
        <f t="shared" si="43"/>
        <v>30.268000000000001</v>
      </c>
      <c r="R303" s="4">
        <f t="shared" si="44"/>
        <v>2.4911249999999998</v>
      </c>
      <c r="S303" s="4">
        <f t="shared" si="45"/>
        <v>2.4911249999999998</v>
      </c>
      <c r="T303" s="4"/>
      <c r="U303" s="31"/>
    </row>
    <row r="304" spans="1:21" x14ac:dyDescent="0.15">
      <c r="A304" s="31">
        <v>10</v>
      </c>
      <c r="B304" s="27" t="s">
        <v>63</v>
      </c>
      <c r="C304" s="1" t="s">
        <v>694</v>
      </c>
      <c r="D304" s="1">
        <v>42</v>
      </c>
      <c r="E304" s="1">
        <v>0.50519999999999998</v>
      </c>
      <c r="F304" s="1">
        <v>30.71</v>
      </c>
      <c r="G304" s="2">
        <f t="shared" si="41"/>
        <v>9172.16</v>
      </c>
      <c r="H304" s="4">
        <v>9172.16</v>
      </c>
      <c r="I304" s="4"/>
      <c r="J304" s="4"/>
      <c r="K304" s="4">
        <f t="shared" si="40"/>
        <v>9.5496479999999995</v>
      </c>
      <c r="L304" s="38">
        <f t="shared" si="42"/>
        <v>6.798</v>
      </c>
      <c r="M304" s="4">
        <v>3.75</v>
      </c>
      <c r="N304" s="4">
        <v>3</v>
      </c>
      <c r="O304" s="4">
        <v>4.8000000000000001E-2</v>
      </c>
      <c r="P304" s="4"/>
      <c r="Q304" s="4">
        <f t="shared" si="43"/>
        <v>37.508000000000003</v>
      </c>
      <c r="R304" s="4">
        <f t="shared" si="44"/>
        <v>2.7516479999999999</v>
      </c>
      <c r="S304" s="4">
        <f t="shared" si="45"/>
        <v>2.7516479999999999</v>
      </c>
      <c r="T304" s="4"/>
      <c r="U304" s="31"/>
    </row>
    <row r="305" spans="1:21" x14ac:dyDescent="0.15">
      <c r="A305" s="31">
        <v>11</v>
      </c>
      <c r="B305" s="27" t="s">
        <v>63</v>
      </c>
      <c r="C305" s="1" t="s">
        <v>695</v>
      </c>
      <c r="D305" s="1">
        <v>49</v>
      </c>
      <c r="E305" s="1">
        <v>0.61229999999999996</v>
      </c>
      <c r="F305" s="1">
        <v>44.57</v>
      </c>
      <c r="G305" s="2">
        <f t="shared" si="41"/>
        <v>5464.4</v>
      </c>
      <c r="H305" s="4">
        <v>5464.4</v>
      </c>
      <c r="I305" s="4"/>
      <c r="J305" s="4"/>
      <c r="K305" s="4">
        <f t="shared" si="40"/>
        <v>7.3444399999999996</v>
      </c>
      <c r="L305" s="38">
        <f t="shared" si="42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43"/>
        <v>51.368000000000002</v>
      </c>
      <c r="R305" s="4">
        <f t="shared" si="44"/>
        <v>0.54644000000000004</v>
      </c>
      <c r="S305" s="4"/>
      <c r="T305" s="4">
        <f t="shared" si="46"/>
        <v>0.54644000000000004</v>
      </c>
      <c r="U305" s="31"/>
    </row>
    <row r="306" spans="1:21" x14ac:dyDescent="0.15">
      <c r="A306" s="31">
        <v>12</v>
      </c>
      <c r="B306" s="27" t="s">
        <v>12</v>
      </c>
      <c r="C306" s="1" t="s">
        <v>696</v>
      </c>
      <c r="D306" s="45">
        <v>1</v>
      </c>
      <c r="E306" s="45">
        <v>0.1</v>
      </c>
      <c r="F306" s="1">
        <v>38.5</v>
      </c>
      <c r="G306" s="2">
        <f t="shared" si="41"/>
        <v>1357.2</v>
      </c>
      <c r="H306" s="46">
        <v>1357.2</v>
      </c>
      <c r="I306" s="46"/>
      <c r="J306" s="46"/>
      <c r="K306" s="46">
        <f t="shared" si="40"/>
        <v>7.2051600000000002</v>
      </c>
      <c r="L306" s="38">
        <f t="shared" si="42"/>
        <v>6.798</v>
      </c>
      <c r="M306" s="4">
        <v>3.75</v>
      </c>
      <c r="N306" s="4">
        <v>3</v>
      </c>
      <c r="O306" s="4">
        <v>4.8000000000000001E-2</v>
      </c>
      <c r="P306" s="4"/>
      <c r="Q306" s="4">
        <f t="shared" si="43"/>
        <v>45.298000000000002</v>
      </c>
      <c r="R306" s="4">
        <f t="shared" si="44"/>
        <v>0.40716000000000002</v>
      </c>
      <c r="S306" s="4">
        <f t="shared" si="45"/>
        <v>0.40716000000000002</v>
      </c>
      <c r="T306" s="4"/>
      <c r="U306" s="31"/>
    </row>
    <row r="307" spans="1:21" x14ac:dyDescent="0.15">
      <c r="A307" s="31">
        <v>13</v>
      </c>
      <c r="B307" s="27" t="s">
        <v>12</v>
      </c>
      <c r="C307" s="1" t="s">
        <v>697</v>
      </c>
      <c r="D307" s="45">
        <v>3</v>
      </c>
      <c r="E307" s="45">
        <v>0.1</v>
      </c>
      <c r="F307" s="1">
        <v>32.700000000000003</v>
      </c>
      <c r="G307" s="2">
        <f t="shared" si="41"/>
        <v>1051.7</v>
      </c>
      <c r="H307" s="46">
        <v>193.7</v>
      </c>
      <c r="I307" s="46">
        <v>858</v>
      </c>
      <c r="J307" s="46"/>
      <c r="K307" s="46">
        <f t="shared" si="40"/>
        <v>7.1135099999999998</v>
      </c>
      <c r="L307" s="38">
        <f t="shared" si="42"/>
        <v>6.798</v>
      </c>
      <c r="M307" s="4">
        <v>3.75</v>
      </c>
      <c r="N307" s="4">
        <v>3</v>
      </c>
      <c r="O307" s="4">
        <v>4.8000000000000001E-2</v>
      </c>
      <c r="P307" s="4"/>
      <c r="Q307" s="4">
        <f t="shared" si="43"/>
        <v>39.497999999999998</v>
      </c>
      <c r="R307" s="4">
        <f t="shared" si="44"/>
        <v>0.31551000000000001</v>
      </c>
      <c r="S307" s="4">
        <f t="shared" si="45"/>
        <v>0.31551000000000001</v>
      </c>
      <c r="T307" s="4"/>
      <c r="U307" s="31"/>
    </row>
    <row r="308" spans="1:21" x14ac:dyDescent="0.15">
      <c r="A308" s="31">
        <v>14</v>
      </c>
      <c r="B308" s="27" t="s">
        <v>12</v>
      </c>
      <c r="C308" s="1" t="s">
        <v>698</v>
      </c>
      <c r="D308" s="45">
        <v>6</v>
      </c>
      <c r="E308" s="45">
        <v>0.3</v>
      </c>
      <c r="F308" s="1">
        <v>49.8</v>
      </c>
      <c r="G308" s="2">
        <f t="shared" si="41"/>
        <v>1966.4</v>
      </c>
      <c r="H308" s="46">
        <v>1966.4</v>
      </c>
      <c r="I308" s="46"/>
      <c r="J308" s="46"/>
      <c r="K308" s="46">
        <f t="shared" si="40"/>
        <v>6.9946400000000004</v>
      </c>
      <c r="L308" s="38">
        <f t="shared" si="42"/>
        <v>6.798</v>
      </c>
      <c r="M308" s="4">
        <v>3.75</v>
      </c>
      <c r="N308" s="4">
        <v>3</v>
      </c>
      <c r="O308" s="4">
        <v>4.8000000000000001E-2</v>
      </c>
      <c r="P308" s="4"/>
      <c r="Q308" s="4">
        <f t="shared" si="43"/>
        <v>56.597999999999999</v>
      </c>
      <c r="R308" s="4">
        <f t="shared" si="44"/>
        <v>0.19664000000000001</v>
      </c>
      <c r="S308" s="4"/>
      <c r="T308" s="4">
        <f t="shared" si="46"/>
        <v>0.19664000000000001</v>
      </c>
      <c r="U308" s="31"/>
    </row>
    <row r="309" spans="1:21" x14ac:dyDescent="0.15">
      <c r="A309" s="31">
        <v>15</v>
      </c>
      <c r="B309" s="27" t="s">
        <v>12</v>
      </c>
      <c r="C309" s="1" t="s">
        <v>699</v>
      </c>
      <c r="D309" s="45">
        <v>6</v>
      </c>
      <c r="E309" s="45">
        <v>0.3</v>
      </c>
      <c r="F309" s="1">
        <v>21</v>
      </c>
      <c r="G309" s="2">
        <f t="shared" si="41"/>
        <v>4561.8900000000003</v>
      </c>
      <c r="H309" s="46">
        <v>2002.39</v>
      </c>
      <c r="I309" s="46">
        <v>2559.5</v>
      </c>
      <c r="J309" s="46"/>
      <c r="K309" s="46">
        <f t="shared" si="40"/>
        <v>8.1665670000000006</v>
      </c>
      <c r="L309" s="38">
        <f t="shared" si="42"/>
        <v>6.798</v>
      </c>
      <c r="M309" s="4">
        <v>3.75</v>
      </c>
      <c r="N309" s="4">
        <v>3</v>
      </c>
      <c r="O309" s="4">
        <v>4.8000000000000001E-2</v>
      </c>
      <c r="P309" s="4"/>
      <c r="Q309" s="4">
        <f t="shared" si="43"/>
        <v>27.797999999999998</v>
      </c>
      <c r="R309" s="4">
        <f t="shared" si="44"/>
        <v>1.3685670000000001</v>
      </c>
      <c r="S309" s="4">
        <f t="shared" si="45"/>
        <v>1.3685670000000001</v>
      </c>
      <c r="T309" s="4"/>
      <c r="U309" s="31"/>
    </row>
    <row r="310" spans="1:21" x14ac:dyDescent="0.15">
      <c r="A310" s="31">
        <v>16</v>
      </c>
      <c r="B310" s="27" t="s">
        <v>12</v>
      </c>
      <c r="C310" s="1" t="s">
        <v>700</v>
      </c>
      <c r="D310" s="45">
        <v>11</v>
      </c>
      <c r="E310" s="45">
        <v>0.5</v>
      </c>
      <c r="F310" s="1">
        <v>22.7</v>
      </c>
      <c r="G310" s="2">
        <f t="shared" si="41"/>
        <v>11592.11</v>
      </c>
      <c r="H310" s="46">
        <v>3827.11</v>
      </c>
      <c r="I310" s="46">
        <v>6501</v>
      </c>
      <c r="J310" s="46">
        <v>1264</v>
      </c>
      <c r="K310" s="46">
        <f t="shared" si="40"/>
        <v>10.275632999999999</v>
      </c>
      <c r="L310" s="38">
        <f t="shared" si="42"/>
        <v>6.798</v>
      </c>
      <c r="M310" s="4">
        <v>3.75</v>
      </c>
      <c r="N310" s="4">
        <v>3</v>
      </c>
      <c r="O310" s="4">
        <v>4.8000000000000001E-2</v>
      </c>
      <c r="P310" s="4"/>
      <c r="Q310" s="4">
        <f t="shared" si="43"/>
        <v>29.498000000000001</v>
      </c>
      <c r="R310" s="4">
        <f t="shared" si="44"/>
        <v>3.477633</v>
      </c>
      <c r="S310" s="4">
        <f t="shared" si="45"/>
        <v>3.477633</v>
      </c>
      <c r="T310" s="4"/>
      <c r="U310" s="31"/>
    </row>
    <row r="311" spans="1:21" x14ac:dyDescent="0.15">
      <c r="A311" s="31">
        <v>17</v>
      </c>
      <c r="B311" s="27" t="s">
        <v>31</v>
      </c>
      <c r="C311" s="1" t="s">
        <v>701</v>
      </c>
      <c r="D311" s="1">
        <v>4</v>
      </c>
      <c r="E311" s="1">
        <v>0.1031</v>
      </c>
      <c r="F311" s="1">
        <v>89.95</v>
      </c>
      <c r="G311" s="2">
        <f t="shared" si="41"/>
        <v>3542.57</v>
      </c>
      <c r="H311" s="4">
        <v>2222.5700000000002</v>
      </c>
      <c r="I311" s="4">
        <v>1320</v>
      </c>
      <c r="J311" s="4"/>
      <c r="K311" s="4">
        <f t="shared" si="40"/>
        <v>7.1522569999999996</v>
      </c>
      <c r="L311" s="38">
        <f t="shared" si="42"/>
        <v>6.798</v>
      </c>
      <c r="M311" s="4">
        <v>3.75</v>
      </c>
      <c r="N311" s="4">
        <v>3</v>
      </c>
      <c r="O311" s="4">
        <v>4.8000000000000001E-2</v>
      </c>
      <c r="P311" s="4"/>
      <c r="Q311" s="4">
        <f t="shared" si="43"/>
        <v>96.748000000000005</v>
      </c>
      <c r="R311" s="4">
        <f t="shared" si="44"/>
        <v>0.35425699999999999</v>
      </c>
      <c r="S311" s="4"/>
      <c r="T311" s="4">
        <f t="shared" si="46"/>
        <v>0.35425699999999999</v>
      </c>
      <c r="U311" s="31"/>
    </row>
    <row r="312" spans="1:21" x14ac:dyDescent="0.15">
      <c r="A312" s="31">
        <v>18</v>
      </c>
      <c r="B312" s="27" t="s">
        <v>31</v>
      </c>
      <c r="C312" s="1" t="s">
        <v>702</v>
      </c>
      <c r="D312" s="1">
        <v>7</v>
      </c>
      <c r="E312" s="1">
        <v>0.34589999999999999</v>
      </c>
      <c r="F312" s="1">
        <v>39.450000000000003</v>
      </c>
      <c r="G312" s="2">
        <f t="shared" si="41"/>
        <v>18463.91</v>
      </c>
      <c r="H312" s="4">
        <v>3804.91</v>
      </c>
      <c r="I312" s="4">
        <v>8802</v>
      </c>
      <c r="J312" s="4">
        <v>5857</v>
      </c>
      <c r="K312" s="4">
        <f t="shared" si="40"/>
        <v>12.337173</v>
      </c>
      <c r="L312" s="38">
        <f t="shared" si="42"/>
        <v>6.798</v>
      </c>
      <c r="M312" s="4">
        <v>3.75</v>
      </c>
      <c r="N312" s="4">
        <v>3</v>
      </c>
      <c r="O312" s="4">
        <v>4.8000000000000001E-2</v>
      </c>
      <c r="P312" s="4"/>
      <c r="Q312" s="4">
        <f t="shared" si="43"/>
        <v>46.247999999999998</v>
      </c>
      <c r="R312" s="4">
        <f t="shared" si="44"/>
        <v>5.5391729999999999</v>
      </c>
      <c r="S312" s="4">
        <f t="shared" si="45"/>
        <v>5.5391729999999999</v>
      </c>
      <c r="T312" s="4"/>
      <c r="U312" s="31"/>
    </row>
    <row r="313" spans="1:21" x14ac:dyDescent="0.15">
      <c r="A313" s="31">
        <v>19</v>
      </c>
      <c r="B313" s="27" t="s">
        <v>31</v>
      </c>
      <c r="C313" s="1" t="s">
        <v>703</v>
      </c>
      <c r="D313" s="1">
        <v>9</v>
      </c>
      <c r="E313" s="1">
        <v>0.27760000000000001</v>
      </c>
      <c r="F313" s="1">
        <v>21.8</v>
      </c>
      <c r="G313" s="2">
        <f t="shared" si="41"/>
        <v>37210.94</v>
      </c>
      <c r="H313" s="4">
        <v>849.44</v>
      </c>
      <c r="I313" s="4">
        <v>36361.5</v>
      </c>
      <c r="J313" s="4"/>
      <c r="K313" s="4">
        <f t="shared" si="40"/>
        <v>17.961282000000001</v>
      </c>
      <c r="L313" s="38">
        <f t="shared" si="42"/>
        <v>6.798</v>
      </c>
      <c r="M313" s="4">
        <v>3.75</v>
      </c>
      <c r="N313" s="4">
        <v>3</v>
      </c>
      <c r="O313" s="4">
        <v>4.8000000000000001E-2</v>
      </c>
      <c r="P313" s="4"/>
      <c r="Q313" s="4">
        <f t="shared" si="43"/>
        <v>28.597999999999999</v>
      </c>
      <c r="R313" s="4">
        <f t="shared" si="44"/>
        <v>11.163282000000001</v>
      </c>
      <c r="S313" s="4">
        <f t="shared" si="45"/>
        <v>11.163282000000001</v>
      </c>
      <c r="T313" s="4"/>
      <c r="U313" s="31"/>
    </row>
    <row r="314" spans="1:21" x14ac:dyDescent="0.15">
      <c r="A314" s="31">
        <v>20</v>
      </c>
      <c r="B314" s="27" t="s">
        <v>31</v>
      </c>
      <c r="C314" s="1" t="s">
        <v>704</v>
      </c>
      <c r="D314" s="1">
        <v>11</v>
      </c>
      <c r="E314" s="1">
        <v>0.37359999999999999</v>
      </c>
      <c r="F314" s="1">
        <v>30.7</v>
      </c>
      <c r="G314" s="2">
        <f t="shared" si="41"/>
        <v>16294.81</v>
      </c>
      <c r="H314" s="4">
        <v>1294.81</v>
      </c>
      <c r="I314" s="4">
        <v>15000</v>
      </c>
      <c r="J314" s="4"/>
      <c r="K314" s="4">
        <f t="shared" si="40"/>
        <v>11.686443000000001</v>
      </c>
      <c r="L314" s="38">
        <f t="shared" si="42"/>
        <v>6.798</v>
      </c>
      <c r="M314" s="4">
        <v>3.75</v>
      </c>
      <c r="N314" s="4">
        <v>3</v>
      </c>
      <c r="O314" s="4">
        <v>4.8000000000000001E-2</v>
      </c>
      <c r="P314" s="4"/>
      <c r="Q314" s="4">
        <f t="shared" si="43"/>
        <v>37.497999999999998</v>
      </c>
      <c r="R314" s="4">
        <f t="shared" si="44"/>
        <v>4.8884429999999996</v>
      </c>
      <c r="S314" s="4">
        <f t="shared" si="45"/>
        <v>4.8884429999999996</v>
      </c>
      <c r="T314" s="4"/>
      <c r="U314" s="31"/>
    </row>
    <row r="315" spans="1:21" x14ac:dyDescent="0.15">
      <c r="A315" s="31">
        <v>21</v>
      </c>
      <c r="B315" s="27" t="s">
        <v>31</v>
      </c>
      <c r="C315" s="1" t="s">
        <v>705</v>
      </c>
      <c r="D315" s="1">
        <v>14</v>
      </c>
      <c r="E315" s="1">
        <v>0.26300000000000001</v>
      </c>
      <c r="F315" s="1">
        <v>27.41</v>
      </c>
      <c r="G315" s="2">
        <f t="shared" si="41"/>
        <v>4661.66</v>
      </c>
      <c r="H315" s="4">
        <v>2793.16</v>
      </c>
      <c r="I315" s="4">
        <v>517.5</v>
      </c>
      <c r="J315" s="4">
        <v>1351</v>
      </c>
      <c r="K315" s="4">
        <f t="shared" si="40"/>
        <v>8.1964980000000001</v>
      </c>
      <c r="L315" s="38">
        <f t="shared" si="42"/>
        <v>6.798</v>
      </c>
      <c r="M315" s="4">
        <v>3.75</v>
      </c>
      <c r="N315" s="4">
        <v>3</v>
      </c>
      <c r="O315" s="4">
        <v>4.8000000000000001E-2</v>
      </c>
      <c r="P315" s="4"/>
      <c r="Q315" s="4">
        <f t="shared" si="43"/>
        <v>34.207999999999998</v>
      </c>
      <c r="R315" s="4">
        <f t="shared" si="44"/>
        <v>1.398498</v>
      </c>
      <c r="S315" s="4">
        <f t="shared" si="45"/>
        <v>1.398498</v>
      </c>
      <c r="T315" s="4"/>
      <c r="U315" s="31"/>
    </row>
    <row r="316" spans="1:21" x14ac:dyDescent="0.15">
      <c r="A316" s="31">
        <v>22</v>
      </c>
      <c r="B316" s="27" t="s">
        <v>285</v>
      </c>
      <c r="C316" s="1" t="s">
        <v>706</v>
      </c>
      <c r="D316" s="1">
        <v>9</v>
      </c>
      <c r="E316" s="1">
        <v>0.23</v>
      </c>
      <c r="F316" s="1">
        <v>26.03</v>
      </c>
      <c r="G316" s="2">
        <f t="shared" si="41"/>
        <v>3920.93</v>
      </c>
      <c r="H316" s="4">
        <v>3920.93</v>
      </c>
      <c r="I316" s="4"/>
      <c r="J316" s="4"/>
      <c r="K316" s="4">
        <f t="shared" si="40"/>
        <v>7.9742790000000001</v>
      </c>
      <c r="L316" s="38">
        <f t="shared" si="42"/>
        <v>6.798</v>
      </c>
      <c r="M316" s="4">
        <v>3.75</v>
      </c>
      <c r="N316" s="4">
        <v>3</v>
      </c>
      <c r="O316" s="4">
        <v>4.8000000000000001E-2</v>
      </c>
      <c r="P316" s="4"/>
      <c r="Q316" s="4">
        <f t="shared" si="43"/>
        <v>32.828000000000003</v>
      </c>
      <c r="R316" s="4">
        <f t="shared" si="44"/>
        <v>1.1762790000000001</v>
      </c>
      <c r="S316" s="4">
        <f t="shared" si="45"/>
        <v>1.1762790000000001</v>
      </c>
      <c r="T316" s="4"/>
      <c r="U316" s="31"/>
    </row>
    <row r="317" spans="1:21" x14ac:dyDescent="0.15">
      <c r="A317" s="31">
        <v>23</v>
      </c>
      <c r="B317" s="27" t="s">
        <v>285</v>
      </c>
      <c r="C317" s="1" t="s">
        <v>707</v>
      </c>
      <c r="D317" s="1">
        <v>9</v>
      </c>
      <c r="E317" s="1">
        <v>0.18</v>
      </c>
      <c r="F317" s="1">
        <v>22.63</v>
      </c>
      <c r="G317" s="2">
        <f t="shared" si="41"/>
        <v>3984.73</v>
      </c>
      <c r="H317" s="4">
        <v>3984.73</v>
      </c>
      <c r="I317" s="4"/>
      <c r="J317" s="4"/>
      <c r="K317" s="4">
        <f t="shared" si="40"/>
        <v>7.9934190000000003</v>
      </c>
      <c r="L317" s="38">
        <f t="shared" si="42"/>
        <v>6.798</v>
      </c>
      <c r="M317" s="4">
        <v>3.75</v>
      </c>
      <c r="N317" s="4">
        <v>3</v>
      </c>
      <c r="O317" s="4">
        <v>4.8000000000000001E-2</v>
      </c>
      <c r="P317" s="4"/>
      <c r="Q317" s="4">
        <f t="shared" si="43"/>
        <v>29.428000000000001</v>
      </c>
      <c r="R317" s="4">
        <f t="shared" si="44"/>
        <v>1.195419</v>
      </c>
      <c r="S317" s="4">
        <f t="shared" si="45"/>
        <v>1.195419</v>
      </c>
      <c r="T317" s="4"/>
      <c r="U317" s="31"/>
    </row>
    <row r="318" spans="1:21" x14ac:dyDescent="0.15">
      <c r="A318" s="31">
        <v>24</v>
      </c>
      <c r="B318" s="27" t="s">
        <v>285</v>
      </c>
      <c r="C318" s="1" t="s">
        <v>708</v>
      </c>
      <c r="D318" s="1">
        <v>11</v>
      </c>
      <c r="E318" s="1">
        <v>0.2</v>
      </c>
      <c r="F318" s="1">
        <v>22.44</v>
      </c>
      <c r="G318" s="2">
        <f t="shared" si="41"/>
        <v>1595.63</v>
      </c>
      <c r="H318" s="4">
        <v>1595.63</v>
      </c>
      <c r="I318" s="4"/>
      <c r="J318" s="4"/>
      <c r="K318" s="4">
        <f t="shared" si="40"/>
        <v>7.2766890000000002</v>
      </c>
      <c r="L318" s="38">
        <f t="shared" si="42"/>
        <v>6.798</v>
      </c>
      <c r="M318" s="4">
        <v>3.75</v>
      </c>
      <c r="N318" s="4">
        <v>3</v>
      </c>
      <c r="O318" s="4">
        <v>4.8000000000000001E-2</v>
      </c>
      <c r="P318" s="4"/>
      <c r="Q318" s="4">
        <f t="shared" si="43"/>
        <v>29.238</v>
      </c>
      <c r="R318" s="4">
        <f t="shared" si="44"/>
        <v>0.47868899999999998</v>
      </c>
      <c r="S318" s="4">
        <f t="shared" si="45"/>
        <v>0.47868899999999998</v>
      </c>
      <c r="T318" s="4"/>
      <c r="U318" s="31"/>
    </row>
    <row r="319" spans="1:21" x14ac:dyDescent="0.15">
      <c r="A319" s="31">
        <v>25</v>
      </c>
      <c r="B319" s="27" t="s">
        <v>285</v>
      </c>
      <c r="C319" s="1" t="s">
        <v>709</v>
      </c>
      <c r="D319" s="1">
        <v>11</v>
      </c>
      <c r="E319" s="1">
        <v>0.16</v>
      </c>
      <c r="F319" s="1">
        <v>26.14</v>
      </c>
      <c r="G319" s="2">
        <f t="shared" si="41"/>
        <v>3275.24</v>
      </c>
      <c r="H319" s="4">
        <v>3275.24</v>
      </c>
      <c r="I319" s="4"/>
      <c r="J319" s="4"/>
      <c r="K319" s="4">
        <f t="shared" si="40"/>
        <v>7.7805720000000003</v>
      </c>
      <c r="L319" s="38">
        <f t="shared" si="42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43"/>
        <v>32.938000000000002</v>
      </c>
      <c r="R319" s="4">
        <f t="shared" si="44"/>
        <v>0.982572</v>
      </c>
      <c r="S319" s="4">
        <f t="shared" si="45"/>
        <v>0.982572</v>
      </c>
      <c r="T319" s="4"/>
      <c r="U319" s="31"/>
    </row>
    <row r="320" spans="1:21" x14ac:dyDescent="0.15">
      <c r="A320" s="31">
        <v>26</v>
      </c>
      <c r="B320" s="27" t="s">
        <v>285</v>
      </c>
      <c r="C320" s="1" t="s">
        <v>710</v>
      </c>
      <c r="D320" s="1">
        <v>15</v>
      </c>
      <c r="E320" s="1">
        <v>0.23</v>
      </c>
      <c r="F320" s="1">
        <v>43.18</v>
      </c>
      <c r="G320" s="2">
        <f t="shared" si="41"/>
        <v>11111.62</v>
      </c>
      <c r="H320" s="4">
        <v>2629.62</v>
      </c>
      <c r="I320" s="4"/>
      <c r="J320" s="4">
        <v>8482</v>
      </c>
      <c r="K320" s="4">
        <f t="shared" si="40"/>
        <v>10.131486000000001</v>
      </c>
      <c r="L320" s="38">
        <f t="shared" si="42"/>
        <v>6.798</v>
      </c>
      <c r="M320" s="4">
        <v>3.75</v>
      </c>
      <c r="N320" s="4">
        <v>3</v>
      </c>
      <c r="O320" s="4">
        <v>4.8000000000000001E-2</v>
      </c>
      <c r="P320" s="4"/>
      <c r="Q320" s="4">
        <f t="shared" si="43"/>
        <v>49.978000000000002</v>
      </c>
      <c r="R320" s="4">
        <f t="shared" si="44"/>
        <v>3.3334860000000002</v>
      </c>
      <c r="S320" s="4">
        <f t="shared" si="45"/>
        <v>3.3334860000000002</v>
      </c>
      <c r="T320" s="4"/>
      <c r="U320" s="31"/>
    </row>
    <row r="321" spans="1:21" x14ac:dyDescent="0.15">
      <c r="A321" s="31">
        <v>27</v>
      </c>
      <c r="B321" s="27" t="s">
        <v>285</v>
      </c>
      <c r="C321" s="1" t="s">
        <v>711</v>
      </c>
      <c r="D321" s="1">
        <v>20</v>
      </c>
      <c r="E321" s="1">
        <v>0.34</v>
      </c>
      <c r="F321" s="1">
        <v>23.01</v>
      </c>
      <c r="G321" s="2">
        <f t="shared" si="41"/>
        <v>7869.28</v>
      </c>
      <c r="H321" s="4">
        <v>7869.28</v>
      </c>
      <c r="I321" s="4"/>
      <c r="J321" s="4"/>
      <c r="K321" s="4">
        <f t="shared" si="40"/>
        <v>9.1587840000000007</v>
      </c>
      <c r="L321" s="38">
        <f t="shared" si="42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43"/>
        <v>29.808</v>
      </c>
      <c r="R321" s="4">
        <f t="shared" si="44"/>
        <v>2.3607840000000002</v>
      </c>
      <c r="S321" s="4">
        <f t="shared" si="45"/>
        <v>2.3607840000000002</v>
      </c>
      <c r="T321" s="4"/>
      <c r="U321" s="31"/>
    </row>
    <row r="322" spans="1:21" x14ac:dyDescent="0.15">
      <c r="A322" s="31">
        <v>28</v>
      </c>
      <c r="B322" s="27" t="s">
        <v>28</v>
      </c>
      <c r="C322" s="1" t="s">
        <v>712</v>
      </c>
      <c r="D322" s="1">
        <v>7</v>
      </c>
      <c r="E322" s="1">
        <v>0.17530000000000001</v>
      </c>
      <c r="F322" s="1">
        <v>40.409999999999997</v>
      </c>
      <c r="G322" s="2">
        <f t="shared" si="41"/>
        <v>25048.74</v>
      </c>
      <c r="H322" s="4">
        <v>2011.74</v>
      </c>
      <c r="I322" s="4">
        <v>23037</v>
      </c>
      <c r="J322" s="4"/>
      <c r="K322" s="4">
        <f t="shared" si="40"/>
        <v>14.312621999999999</v>
      </c>
      <c r="L322" s="38">
        <f t="shared" si="42"/>
        <v>6.798</v>
      </c>
      <c r="M322" s="4">
        <v>3.75</v>
      </c>
      <c r="N322" s="4">
        <v>3</v>
      </c>
      <c r="O322" s="4">
        <v>4.8000000000000001E-2</v>
      </c>
      <c r="P322" s="4"/>
      <c r="Q322" s="4">
        <f t="shared" si="43"/>
        <v>47.207999999999998</v>
      </c>
      <c r="R322" s="4">
        <f t="shared" si="44"/>
        <v>7.5146220000000001</v>
      </c>
      <c r="S322" s="4">
        <f t="shared" si="45"/>
        <v>7.5146220000000001</v>
      </c>
      <c r="T322" s="4"/>
      <c r="U322" s="31"/>
    </row>
    <row r="323" spans="1:21" x14ac:dyDescent="0.15">
      <c r="A323" s="31">
        <v>29</v>
      </c>
      <c r="B323" s="27" t="s">
        <v>28</v>
      </c>
      <c r="C323" s="1" t="s">
        <v>713</v>
      </c>
      <c r="D323" s="1">
        <v>13</v>
      </c>
      <c r="E323" s="1">
        <v>0.2465</v>
      </c>
      <c r="F323" s="1">
        <v>27.21</v>
      </c>
      <c r="G323" s="2">
        <f t="shared" si="41"/>
        <v>40566.26</v>
      </c>
      <c r="H323" s="4">
        <v>2813.76</v>
      </c>
      <c r="I323" s="4">
        <v>37111.5</v>
      </c>
      <c r="J323" s="4">
        <v>641</v>
      </c>
      <c r="K323" s="4">
        <f t="shared" si="40"/>
        <v>18.967877999999999</v>
      </c>
      <c r="L323" s="38">
        <f t="shared" si="42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43"/>
        <v>34.008000000000003</v>
      </c>
      <c r="R323" s="4">
        <f t="shared" si="44"/>
        <v>12.169878000000001</v>
      </c>
      <c r="S323" s="4">
        <f t="shared" si="45"/>
        <v>12.169878000000001</v>
      </c>
      <c r="T323" s="4"/>
      <c r="U323" s="31"/>
    </row>
    <row r="324" spans="1:21" x14ac:dyDescent="0.15">
      <c r="A324" s="31">
        <v>30</v>
      </c>
      <c r="B324" s="27" t="s">
        <v>28</v>
      </c>
      <c r="C324" s="1" t="s">
        <v>714</v>
      </c>
      <c r="D324" s="1">
        <v>8</v>
      </c>
      <c r="E324" s="1">
        <v>0.20569999999999999</v>
      </c>
      <c r="F324" s="1">
        <v>32.619999999999997</v>
      </c>
      <c r="G324" s="2">
        <f t="shared" si="41"/>
        <v>6278.3</v>
      </c>
      <c r="H324" s="4">
        <v>2025.8</v>
      </c>
      <c r="I324" s="4">
        <v>4252.5</v>
      </c>
      <c r="J324" s="4"/>
      <c r="K324" s="4">
        <f t="shared" si="40"/>
        <v>8.6814900000000002</v>
      </c>
      <c r="L324" s="38">
        <f t="shared" si="42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43"/>
        <v>39.417999999999999</v>
      </c>
      <c r="R324" s="4">
        <f t="shared" si="44"/>
        <v>1.8834900000000001</v>
      </c>
      <c r="S324" s="4">
        <f t="shared" si="45"/>
        <v>1.8834900000000001</v>
      </c>
      <c r="T324" s="4"/>
      <c r="U324" s="31"/>
    </row>
    <row r="325" spans="1:21" x14ac:dyDescent="0.15">
      <c r="A325" s="31">
        <v>31</v>
      </c>
      <c r="B325" s="27" t="s">
        <v>28</v>
      </c>
      <c r="C325" s="1" t="s">
        <v>715</v>
      </c>
      <c r="D325" s="1">
        <v>7</v>
      </c>
      <c r="E325" s="1">
        <v>0.1273</v>
      </c>
      <c r="F325" s="1">
        <v>26.83</v>
      </c>
      <c r="G325" s="2">
        <f t="shared" si="41"/>
        <v>13357</v>
      </c>
      <c r="H325" s="4">
        <v>2261.5</v>
      </c>
      <c r="I325" s="4">
        <v>11095.5</v>
      </c>
      <c r="J325" s="4"/>
      <c r="K325" s="4">
        <f t="shared" si="40"/>
        <v>10.805099999999999</v>
      </c>
      <c r="L325" s="38">
        <f t="shared" si="42"/>
        <v>6.798</v>
      </c>
      <c r="M325" s="4">
        <v>3.75</v>
      </c>
      <c r="N325" s="4">
        <v>3</v>
      </c>
      <c r="O325" s="4">
        <v>4.8000000000000001E-2</v>
      </c>
      <c r="P325" s="4"/>
      <c r="Q325" s="4">
        <f t="shared" si="43"/>
        <v>33.628</v>
      </c>
      <c r="R325" s="4">
        <f t="shared" si="44"/>
        <v>4.0071000000000003</v>
      </c>
      <c r="S325" s="4">
        <f t="shared" si="45"/>
        <v>4.0071000000000003</v>
      </c>
      <c r="T325" s="4"/>
      <c r="U325" s="31"/>
    </row>
    <row r="326" spans="1:21" x14ac:dyDescent="0.15">
      <c r="A326" s="31">
        <v>32</v>
      </c>
      <c r="B326" s="27" t="s">
        <v>28</v>
      </c>
      <c r="C326" s="1" t="s">
        <v>716</v>
      </c>
      <c r="D326" s="1">
        <v>3</v>
      </c>
      <c r="E326" s="1">
        <v>0.183</v>
      </c>
      <c r="F326" s="1">
        <v>36.56</v>
      </c>
      <c r="G326" s="2">
        <f t="shared" si="41"/>
        <v>20315.91</v>
      </c>
      <c r="H326" s="4">
        <v>1433.91</v>
      </c>
      <c r="I326" s="4">
        <v>18882</v>
      </c>
      <c r="J326" s="4"/>
      <c r="K326" s="4">
        <f t="shared" si="40"/>
        <v>12.892773</v>
      </c>
      <c r="L326" s="38">
        <f t="shared" si="42"/>
        <v>6.798</v>
      </c>
      <c r="M326" s="4">
        <v>3.75</v>
      </c>
      <c r="N326" s="4">
        <v>3</v>
      </c>
      <c r="O326" s="4">
        <v>4.8000000000000001E-2</v>
      </c>
      <c r="P326" s="4"/>
      <c r="Q326" s="4">
        <f t="shared" si="43"/>
        <v>43.357999999999997</v>
      </c>
      <c r="R326" s="4">
        <f t="shared" si="44"/>
        <v>6.094773</v>
      </c>
      <c r="S326" s="4">
        <f t="shared" si="45"/>
        <v>6.094773</v>
      </c>
      <c r="T326" s="4"/>
      <c r="U326" s="31"/>
    </row>
    <row r="327" spans="1:21" x14ac:dyDescent="0.15">
      <c r="A327" s="31">
        <v>33</v>
      </c>
      <c r="B327" s="27" t="s">
        <v>28</v>
      </c>
      <c r="C327" s="1" t="s">
        <v>717</v>
      </c>
      <c r="D327" s="1">
        <v>2</v>
      </c>
      <c r="E327" s="1">
        <v>0.1153</v>
      </c>
      <c r="F327" s="1">
        <v>35.19</v>
      </c>
      <c r="G327" s="2">
        <f t="shared" si="41"/>
        <v>7714.92</v>
      </c>
      <c r="H327" s="4">
        <v>816.42</v>
      </c>
      <c r="I327" s="4">
        <v>6898.5</v>
      </c>
      <c r="J327" s="4"/>
      <c r="K327" s="4">
        <f t="shared" si="40"/>
        <v>9.1124759999999991</v>
      </c>
      <c r="L327" s="38">
        <f t="shared" si="42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43"/>
        <v>41.988</v>
      </c>
      <c r="R327" s="4">
        <f t="shared" si="44"/>
        <v>2.314476</v>
      </c>
      <c r="S327" s="4">
        <f t="shared" si="45"/>
        <v>2.314476</v>
      </c>
      <c r="T327" s="4"/>
      <c r="U327" s="31"/>
    </row>
    <row r="328" spans="1:21" x14ac:dyDescent="0.15">
      <c r="A328" s="31">
        <v>34</v>
      </c>
      <c r="B328" s="27" t="s">
        <v>28</v>
      </c>
      <c r="C328" s="1" t="s">
        <v>718</v>
      </c>
      <c r="D328" s="1">
        <v>14</v>
      </c>
      <c r="E328" s="1">
        <v>0.17799999999999999</v>
      </c>
      <c r="F328" s="1">
        <v>21.93</v>
      </c>
      <c r="G328" s="2">
        <f t="shared" si="41"/>
        <v>17456.439999999999</v>
      </c>
      <c r="H328" s="4">
        <v>3530.44</v>
      </c>
      <c r="I328" s="4">
        <v>12588</v>
      </c>
      <c r="J328" s="4">
        <v>1338</v>
      </c>
      <c r="K328" s="4">
        <f t="shared" ref="K328:K391" si="47">+L328+P328+R328</f>
        <v>12.034932</v>
      </c>
      <c r="L328" s="38">
        <f t="shared" si="42"/>
        <v>6.798</v>
      </c>
      <c r="M328" s="4">
        <v>3.75</v>
      </c>
      <c r="N328" s="4">
        <v>3</v>
      </c>
      <c r="O328" s="4">
        <v>4.8000000000000001E-2</v>
      </c>
      <c r="P328" s="4"/>
      <c r="Q328" s="4">
        <f t="shared" si="43"/>
        <v>28.728000000000002</v>
      </c>
      <c r="R328" s="4">
        <f t="shared" si="44"/>
        <v>5.2369320000000004</v>
      </c>
      <c r="S328" s="4">
        <f t="shared" si="45"/>
        <v>5.2369320000000004</v>
      </c>
      <c r="T328" s="4"/>
      <c r="U328" s="31"/>
    </row>
    <row r="329" spans="1:21" x14ac:dyDescent="0.15">
      <c r="A329" s="31">
        <v>35</v>
      </c>
      <c r="B329" s="27" t="s">
        <v>28</v>
      </c>
      <c r="C329" s="1" t="s">
        <v>719</v>
      </c>
      <c r="D329" s="1">
        <v>2</v>
      </c>
      <c r="E329" s="1">
        <v>7.0800000000000002E-2</v>
      </c>
      <c r="F329" s="1">
        <v>67.489999999999995</v>
      </c>
      <c r="G329" s="2">
        <f t="shared" si="41"/>
        <v>9093.2000000000007</v>
      </c>
      <c r="H329" s="4">
        <v>142.69999999999999</v>
      </c>
      <c r="I329" s="4">
        <v>8950.5</v>
      </c>
      <c r="J329" s="4"/>
      <c r="K329" s="4">
        <f t="shared" si="47"/>
        <v>7.7073200000000002</v>
      </c>
      <c r="L329" s="38">
        <f t="shared" si="42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43"/>
        <v>74.287999999999997</v>
      </c>
      <c r="R329" s="4">
        <f t="shared" si="44"/>
        <v>0.90932000000000002</v>
      </c>
      <c r="S329" s="4"/>
      <c r="T329" s="4">
        <f t="shared" ref="T329:T338" si="48">0.0001*G329</f>
        <v>0.90932000000000002</v>
      </c>
      <c r="U329" s="31"/>
    </row>
    <row r="330" spans="1:21" x14ac:dyDescent="0.15">
      <c r="A330" s="31">
        <v>36</v>
      </c>
      <c r="B330" s="27" t="s">
        <v>28</v>
      </c>
      <c r="C330" s="1" t="s">
        <v>720</v>
      </c>
      <c r="D330" s="1">
        <v>5</v>
      </c>
      <c r="E330" s="1">
        <v>0.33800000000000002</v>
      </c>
      <c r="F330" s="1">
        <v>35.03</v>
      </c>
      <c r="G330" s="2">
        <f t="shared" si="41"/>
        <v>36537.919999999998</v>
      </c>
      <c r="H330" s="4">
        <v>647.41999999999996</v>
      </c>
      <c r="I330" s="4">
        <v>34855.5</v>
      </c>
      <c r="J330" s="4">
        <v>1035</v>
      </c>
      <c r="K330" s="4">
        <f t="shared" si="47"/>
        <v>17.759376</v>
      </c>
      <c r="L330" s="38">
        <f t="shared" si="42"/>
        <v>6.798</v>
      </c>
      <c r="M330" s="4">
        <v>3.75</v>
      </c>
      <c r="N330" s="4">
        <v>3</v>
      </c>
      <c r="O330" s="4">
        <v>4.8000000000000001E-2</v>
      </c>
      <c r="P330" s="4"/>
      <c r="Q330" s="4">
        <f t="shared" si="43"/>
        <v>41.828000000000003</v>
      </c>
      <c r="R330" s="4">
        <f t="shared" si="44"/>
        <v>10.961376</v>
      </c>
      <c r="S330" s="4">
        <f t="shared" si="45"/>
        <v>10.961376</v>
      </c>
      <c r="T330" s="4"/>
      <c r="U330" s="31"/>
    </row>
    <row r="331" spans="1:21" x14ac:dyDescent="0.15">
      <c r="A331" s="31">
        <v>37</v>
      </c>
      <c r="B331" s="27" t="s">
        <v>28</v>
      </c>
      <c r="C331" s="1" t="s">
        <v>721</v>
      </c>
      <c r="D331" s="1">
        <v>5</v>
      </c>
      <c r="E331" s="1">
        <v>0.14710000000000001</v>
      </c>
      <c r="F331" s="1">
        <v>29.07</v>
      </c>
      <c r="G331" s="2">
        <f t="shared" si="41"/>
        <v>6004.9</v>
      </c>
      <c r="H331" s="4">
        <v>1806.4</v>
      </c>
      <c r="I331" s="4">
        <v>4198.5</v>
      </c>
      <c r="J331" s="4"/>
      <c r="K331" s="4">
        <f t="shared" si="47"/>
        <v>8.5994700000000002</v>
      </c>
      <c r="L331" s="38">
        <f t="shared" si="42"/>
        <v>6.798</v>
      </c>
      <c r="M331" s="4">
        <v>3.75</v>
      </c>
      <c r="N331" s="4">
        <v>3</v>
      </c>
      <c r="O331" s="4">
        <v>4.8000000000000001E-2</v>
      </c>
      <c r="P331" s="4"/>
      <c r="Q331" s="4">
        <f t="shared" si="43"/>
        <v>35.868000000000002</v>
      </c>
      <c r="R331" s="4">
        <f t="shared" si="44"/>
        <v>1.8014699999999999</v>
      </c>
      <c r="S331" s="4">
        <f t="shared" si="45"/>
        <v>1.8014699999999999</v>
      </c>
      <c r="T331" s="4"/>
      <c r="U331" s="31"/>
    </row>
    <row r="332" spans="1:21" x14ac:dyDescent="0.15">
      <c r="A332" s="31">
        <v>38</v>
      </c>
      <c r="B332" s="27" t="s">
        <v>28</v>
      </c>
      <c r="C332" s="1" t="s">
        <v>722</v>
      </c>
      <c r="D332" s="1">
        <v>6</v>
      </c>
      <c r="E332" s="1">
        <v>0.22409999999999999</v>
      </c>
      <c r="F332" s="1">
        <v>36.19</v>
      </c>
      <c r="G332" s="2">
        <f t="shared" si="41"/>
        <v>13625.06</v>
      </c>
      <c r="H332" s="4">
        <v>1459.56</v>
      </c>
      <c r="I332" s="4">
        <v>8932.5</v>
      </c>
      <c r="J332" s="4">
        <v>3233</v>
      </c>
      <c r="K332" s="4">
        <f t="shared" si="47"/>
        <v>10.885517999999999</v>
      </c>
      <c r="L332" s="38">
        <f t="shared" si="42"/>
        <v>6.798</v>
      </c>
      <c r="M332" s="4">
        <v>3.75</v>
      </c>
      <c r="N332" s="4">
        <v>3</v>
      </c>
      <c r="O332" s="4">
        <v>4.8000000000000001E-2</v>
      </c>
      <c r="P332" s="4"/>
      <c r="Q332" s="4">
        <f t="shared" si="43"/>
        <v>42.988</v>
      </c>
      <c r="R332" s="4">
        <f t="shared" si="44"/>
        <v>4.0875180000000002</v>
      </c>
      <c r="S332" s="4">
        <f t="shared" si="45"/>
        <v>4.0875180000000002</v>
      </c>
      <c r="T332" s="4"/>
      <c r="U332" s="31"/>
    </row>
    <row r="333" spans="1:21" x14ac:dyDescent="0.15">
      <c r="A333" s="31">
        <v>39</v>
      </c>
      <c r="B333" s="27" t="s">
        <v>21</v>
      </c>
      <c r="C333" s="1" t="s">
        <v>723</v>
      </c>
      <c r="D333" s="1">
        <v>10</v>
      </c>
      <c r="E333" s="28">
        <v>0.1852</v>
      </c>
      <c r="F333" s="1">
        <v>22.4</v>
      </c>
      <c r="G333" s="2">
        <f t="shared" si="41"/>
        <v>860.7</v>
      </c>
      <c r="H333" s="2">
        <v>860.7</v>
      </c>
      <c r="I333" s="2"/>
      <c r="J333" s="2"/>
      <c r="K333" s="2">
        <f t="shared" si="47"/>
        <v>7.0562100000000001</v>
      </c>
      <c r="L333" s="38">
        <f t="shared" si="42"/>
        <v>6.798</v>
      </c>
      <c r="M333" s="4">
        <v>3.75</v>
      </c>
      <c r="N333" s="4">
        <v>3</v>
      </c>
      <c r="O333" s="4">
        <v>4.8000000000000001E-2</v>
      </c>
      <c r="P333" s="4"/>
      <c r="Q333" s="4">
        <f t="shared" si="43"/>
        <v>29.198</v>
      </c>
      <c r="R333" s="4">
        <f t="shared" si="44"/>
        <v>0.25821</v>
      </c>
      <c r="S333" s="4">
        <f t="shared" si="45"/>
        <v>0.25821</v>
      </c>
      <c r="T333" s="4"/>
      <c r="U333" s="31"/>
    </row>
    <row r="334" spans="1:21" x14ac:dyDescent="0.15">
      <c r="A334" s="31">
        <v>40</v>
      </c>
      <c r="B334" s="27" t="s">
        <v>21</v>
      </c>
      <c r="C334" s="1" t="s">
        <v>724</v>
      </c>
      <c r="D334" s="1">
        <v>19</v>
      </c>
      <c r="E334" s="28">
        <v>0.245</v>
      </c>
      <c r="F334" s="1">
        <v>26.78</v>
      </c>
      <c r="G334" s="2">
        <f t="shared" si="41"/>
        <v>327.27999999999997</v>
      </c>
      <c r="H334" s="2">
        <v>327.27999999999997</v>
      </c>
      <c r="I334" s="2"/>
      <c r="J334" s="2"/>
      <c r="K334" s="2">
        <f t="shared" si="47"/>
        <v>6.8961839999999999</v>
      </c>
      <c r="L334" s="38">
        <f t="shared" si="42"/>
        <v>6.798</v>
      </c>
      <c r="M334" s="4">
        <v>3.75</v>
      </c>
      <c r="N334" s="4">
        <v>3</v>
      </c>
      <c r="O334" s="4">
        <v>4.8000000000000001E-2</v>
      </c>
      <c r="P334" s="4"/>
      <c r="Q334" s="4">
        <f t="shared" si="43"/>
        <v>33.578000000000003</v>
      </c>
      <c r="R334" s="4">
        <f t="shared" si="44"/>
        <v>9.8183999999999994E-2</v>
      </c>
      <c r="S334" s="4">
        <f t="shared" si="45"/>
        <v>9.8183999999999994E-2</v>
      </c>
      <c r="T334" s="4"/>
      <c r="U334" s="31"/>
    </row>
    <row r="335" spans="1:21" x14ac:dyDescent="0.15">
      <c r="A335" s="31">
        <v>41</v>
      </c>
      <c r="B335" s="27" t="s">
        <v>21</v>
      </c>
      <c r="C335" s="1" t="s">
        <v>725</v>
      </c>
      <c r="D335" s="1">
        <v>26</v>
      </c>
      <c r="E335" s="28">
        <v>0.3589</v>
      </c>
      <c r="F335" s="1">
        <v>25.36</v>
      </c>
      <c r="G335" s="2">
        <f t="shared" si="41"/>
        <v>1220.3900000000001</v>
      </c>
      <c r="H335" s="2">
        <v>1220.3900000000001</v>
      </c>
      <c r="I335" s="2"/>
      <c r="J335" s="2"/>
      <c r="K335" s="2">
        <f t="shared" si="47"/>
        <v>7.1641170000000001</v>
      </c>
      <c r="L335" s="38">
        <f t="shared" si="42"/>
        <v>6.798</v>
      </c>
      <c r="M335" s="4">
        <v>3.75</v>
      </c>
      <c r="N335" s="4">
        <v>3</v>
      </c>
      <c r="O335" s="4">
        <v>4.8000000000000001E-2</v>
      </c>
      <c r="P335" s="4"/>
      <c r="Q335" s="4">
        <f t="shared" si="43"/>
        <v>32.158000000000001</v>
      </c>
      <c r="R335" s="4">
        <f t="shared" si="44"/>
        <v>0.36611700000000003</v>
      </c>
      <c r="S335" s="4">
        <f t="shared" si="45"/>
        <v>0.36611700000000003</v>
      </c>
      <c r="T335" s="4"/>
      <c r="U335" s="31"/>
    </row>
    <row r="336" spans="1:21" x14ac:dyDescent="0.15">
      <c r="A336" s="31">
        <v>42</v>
      </c>
      <c r="B336" s="27" t="s">
        <v>21</v>
      </c>
      <c r="C336" s="1" t="s">
        <v>726</v>
      </c>
      <c r="D336" s="1">
        <v>17</v>
      </c>
      <c r="E336" s="28">
        <v>0.20349999999999999</v>
      </c>
      <c r="F336" s="1">
        <v>21.32</v>
      </c>
      <c r="G336" s="2">
        <f t="shared" si="41"/>
        <v>1813.6</v>
      </c>
      <c r="H336" s="2">
        <v>1813.6</v>
      </c>
      <c r="I336" s="2"/>
      <c r="J336" s="2"/>
      <c r="K336" s="2">
        <f t="shared" si="47"/>
        <v>7.3420800000000002</v>
      </c>
      <c r="L336" s="38">
        <f t="shared" si="42"/>
        <v>6.798</v>
      </c>
      <c r="M336" s="4">
        <v>3.75</v>
      </c>
      <c r="N336" s="4">
        <v>3</v>
      </c>
      <c r="O336" s="4">
        <v>4.8000000000000001E-2</v>
      </c>
      <c r="P336" s="4"/>
      <c r="Q336" s="4">
        <f t="shared" si="43"/>
        <v>28.117999999999999</v>
      </c>
      <c r="R336" s="4">
        <f t="shared" si="44"/>
        <v>0.54408000000000001</v>
      </c>
      <c r="S336" s="4">
        <f t="shared" si="45"/>
        <v>0.54408000000000001</v>
      </c>
      <c r="T336" s="4"/>
      <c r="U336" s="31"/>
    </row>
    <row r="337" spans="1:21" x14ac:dyDescent="0.15">
      <c r="A337" s="31">
        <v>43</v>
      </c>
      <c r="B337" s="27" t="s">
        <v>21</v>
      </c>
      <c r="C337" s="1" t="s">
        <v>727</v>
      </c>
      <c r="D337" s="1">
        <v>4</v>
      </c>
      <c r="E337" s="28">
        <v>0.1244</v>
      </c>
      <c r="F337" s="1">
        <v>35.9</v>
      </c>
      <c r="G337" s="2">
        <f t="shared" si="41"/>
        <v>633.66999999999996</v>
      </c>
      <c r="H337" s="2">
        <v>633.66999999999996</v>
      </c>
      <c r="I337" s="2"/>
      <c r="J337" s="2"/>
      <c r="K337" s="2">
        <f t="shared" si="47"/>
        <v>6.9881010000000003</v>
      </c>
      <c r="L337" s="38">
        <f t="shared" si="42"/>
        <v>6.798</v>
      </c>
      <c r="M337" s="4">
        <v>3.75</v>
      </c>
      <c r="N337" s="4">
        <v>3</v>
      </c>
      <c r="O337" s="4">
        <v>4.8000000000000001E-2</v>
      </c>
      <c r="P337" s="4"/>
      <c r="Q337" s="4">
        <f t="shared" si="43"/>
        <v>42.698</v>
      </c>
      <c r="R337" s="4">
        <f t="shared" si="44"/>
        <v>0.19010099999999999</v>
      </c>
      <c r="S337" s="4">
        <f t="shared" si="45"/>
        <v>0.19010099999999999</v>
      </c>
      <c r="T337" s="4"/>
      <c r="U337" s="31"/>
    </row>
    <row r="338" spans="1:21" x14ac:dyDescent="0.15">
      <c r="A338" s="31">
        <v>44</v>
      </c>
      <c r="B338" s="27" t="s">
        <v>10</v>
      </c>
      <c r="C338" s="1" t="s">
        <v>728</v>
      </c>
      <c r="D338" s="1">
        <v>10</v>
      </c>
      <c r="E338" s="1">
        <v>0.2072</v>
      </c>
      <c r="F338" s="1">
        <v>99.36</v>
      </c>
      <c r="G338" s="2">
        <f t="shared" si="41"/>
        <v>418.63</v>
      </c>
      <c r="H338" s="4">
        <v>418.63</v>
      </c>
      <c r="I338" s="4"/>
      <c r="J338" s="4"/>
      <c r="K338" s="4">
        <f t="shared" si="47"/>
        <v>6.8398630000000002</v>
      </c>
      <c r="L338" s="38">
        <f t="shared" si="42"/>
        <v>6.798</v>
      </c>
      <c r="M338" s="4">
        <v>3.75</v>
      </c>
      <c r="N338" s="4">
        <v>3</v>
      </c>
      <c r="O338" s="4">
        <v>4.8000000000000001E-2</v>
      </c>
      <c r="P338" s="4"/>
      <c r="Q338" s="4">
        <f t="shared" si="43"/>
        <v>106.158</v>
      </c>
      <c r="R338" s="4">
        <f t="shared" si="44"/>
        <v>4.1862999999999997E-2</v>
      </c>
      <c r="S338" s="4"/>
      <c r="T338" s="4">
        <f t="shared" si="48"/>
        <v>4.1862999999999997E-2</v>
      </c>
      <c r="U338" s="31"/>
    </row>
    <row r="339" spans="1:21" x14ac:dyDescent="0.15">
      <c r="A339" s="31">
        <v>45</v>
      </c>
      <c r="B339" s="27" t="s">
        <v>10</v>
      </c>
      <c r="C339" s="1" t="s">
        <v>729</v>
      </c>
      <c r="D339" s="1">
        <v>8</v>
      </c>
      <c r="E339" s="1">
        <v>0.13819999999999999</v>
      </c>
      <c r="F339" s="1">
        <v>29.4</v>
      </c>
      <c r="G339" s="2">
        <f t="shared" si="41"/>
        <v>2562.1</v>
      </c>
      <c r="H339" s="4">
        <v>1794.1</v>
      </c>
      <c r="I339" s="4">
        <v>768</v>
      </c>
      <c r="J339" s="4"/>
      <c r="K339" s="4">
        <f t="shared" si="47"/>
        <v>7.56663</v>
      </c>
      <c r="L339" s="38">
        <f t="shared" si="42"/>
        <v>6.798</v>
      </c>
      <c r="M339" s="4">
        <v>3.75</v>
      </c>
      <c r="N339" s="4">
        <v>3</v>
      </c>
      <c r="O339" s="4">
        <v>4.8000000000000001E-2</v>
      </c>
      <c r="P339" s="4"/>
      <c r="Q339" s="4">
        <f t="shared" si="43"/>
        <v>36.198</v>
      </c>
      <c r="R339" s="4">
        <f t="shared" si="44"/>
        <v>0.76863000000000004</v>
      </c>
      <c r="S339" s="4">
        <f t="shared" si="45"/>
        <v>0.76863000000000004</v>
      </c>
      <c r="T339" s="4"/>
      <c r="U339" s="31"/>
    </row>
    <row r="340" spans="1:21" x14ac:dyDescent="0.15">
      <c r="A340" s="31">
        <v>46</v>
      </c>
      <c r="B340" s="27" t="s">
        <v>10</v>
      </c>
      <c r="C340" s="1" t="s">
        <v>730</v>
      </c>
      <c r="D340" s="1">
        <v>18</v>
      </c>
      <c r="E340" s="1">
        <v>0.48920000000000002</v>
      </c>
      <c r="F340" s="1">
        <v>38.880000000000003</v>
      </c>
      <c r="G340" s="2">
        <f t="shared" si="41"/>
        <v>5672.16</v>
      </c>
      <c r="H340" s="4">
        <v>5672.16</v>
      </c>
      <c r="I340" s="4"/>
      <c r="J340" s="4"/>
      <c r="K340" s="4">
        <f t="shared" si="47"/>
        <v>8.4996480000000005</v>
      </c>
      <c r="L340" s="38">
        <f t="shared" si="42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43"/>
        <v>45.677999999999997</v>
      </c>
      <c r="R340" s="4">
        <f t="shared" si="44"/>
        <v>1.701648</v>
      </c>
      <c r="S340" s="4">
        <f t="shared" si="45"/>
        <v>1.701648</v>
      </c>
      <c r="T340" s="4"/>
      <c r="U340" s="31"/>
    </row>
    <row r="341" spans="1:21" x14ac:dyDescent="0.15">
      <c r="A341" s="31">
        <v>47</v>
      </c>
      <c r="B341" s="27" t="s">
        <v>10</v>
      </c>
      <c r="C341" s="1" t="s">
        <v>731</v>
      </c>
      <c r="D341" s="1">
        <v>6</v>
      </c>
      <c r="E341" s="1">
        <v>0.19789999999999999</v>
      </c>
      <c r="F341" s="1">
        <v>48</v>
      </c>
      <c r="G341" s="2">
        <f t="shared" si="41"/>
        <v>4141.6000000000004</v>
      </c>
      <c r="H341" s="4">
        <v>2953.6</v>
      </c>
      <c r="I341" s="4">
        <v>1188</v>
      </c>
      <c r="J341" s="4"/>
      <c r="K341" s="4">
        <f t="shared" si="47"/>
        <v>7.2121599999999999</v>
      </c>
      <c r="L341" s="38">
        <f t="shared" si="42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43"/>
        <v>54.798000000000002</v>
      </c>
      <c r="R341" s="4">
        <f t="shared" si="44"/>
        <v>0.41415999999999997</v>
      </c>
      <c r="S341" s="4"/>
      <c r="T341" s="4">
        <f t="shared" ref="T341:T386" si="49">0.0001*G341</f>
        <v>0.41415999999999997</v>
      </c>
      <c r="U341" s="31"/>
    </row>
    <row r="342" spans="1:21" x14ac:dyDescent="0.15">
      <c r="A342" s="31">
        <v>48</v>
      </c>
      <c r="B342" s="27" t="s">
        <v>10</v>
      </c>
      <c r="C342" s="1" t="s">
        <v>732</v>
      </c>
      <c r="D342" s="1">
        <v>20</v>
      </c>
      <c r="E342" s="1">
        <v>0.52290000000000003</v>
      </c>
      <c r="F342" s="1">
        <v>168.78</v>
      </c>
      <c r="G342" s="2">
        <f t="shared" si="41"/>
        <v>31695.27</v>
      </c>
      <c r="H342" s="4">
        <v>12478.77</v>
      </c>
      <c r="I342" s="4">
        <v>4789.5</v>
      </c>
      <c r="J342" s="4">
        <v>14427</v>
      </c>
      <c r="K342" s="4">
        <f t="shared" si="47"/>
        <v>9.9675270000000005</v>
      </c>
      <c r="L342" s="38">
        <f t="shared" si="42"/>
        <v>6.798</v>
      </c>
      <c r="M342" s="4">
        <v>3.75</v>
      </c>
      <c r="N342" s="4">
        <v>3</v>
      </c>
      <c r="O342" s="4">
        <v>4.8000000000000001E-2</v>
      </c>
      <c r="P342" s="4"/>
      <c r="Q342" s="4">
        <f t="shared" si="43"/>
        <v>175.578</v>
      </c>
      <c r="R342" s="4">
        <f t="shared" si="44"/>
        <v>3.169527</v>
      </c>
      <c r="S342" s="4"/>
      <c r="T342" s="4">
        <f t="shared" si="49"/>
        <v>3.169527</v>
      </c>
      <c r="U342" s="31"/>
    </row>
    <row r="343" spans="1:21" x14ac:dyDescent="0.15">
      <c r="A343" s="31">
        <v>49</v>
      </c>
      <c r="B343" s="27" t="s">
        <v>10</v>
      </c>
      <c r="C343" s="1" t="s">
        <v>733</v>
      </c>
      <c r="D343" s="1">
        <v>4</v>
      </c>
      <c r="E343" s="1">
        <v>0.15279999999999999</v>
      </c>
      <c r="F343" s="1">
        <v>51</v>
      </c>
      <c r="G343" s="2">
        <f t="shared" si="41"/>
        <v>2155.7199999999998</v>
      </c>
      <c r="H343" s="4">
        <v>2155.7199999999998</v>
      </c>
      <c r="I343" s="4"/>
      <c r="J343" s="4"/>
      <c r="K343" s="4">
        <f t="shared" si="47"/>
        <v>7.0135719999999999</v>
      </c>
      <c r="L343" s="38">
        <f t="shared" si="42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43"/>
        <v>57.798000000000002</v>
      </c>
      <c r="R343" s="4">
        <f t="shared" si="44"/>
        <v>0.21557200000000001</v>
      </c>
      <c r="S343" s="4"/>
      <c r="T343" s="4">
        <f t="shared" si="49"/>
        <v>0.21557200000000001</v>
      </c>
      <c r="U343" s="31"/>
    </row>
    <row r="344" spans="1:21" x14ac:dyDescent="0.15">
      <c r="A344" s="31">
        <v>50</v>
      </c>
      <c r="B344" s="27" t="s">
        <v>10</v>
      </c>
      <c r="C344" s="1" t="s">
        <v>734</v>
      </c>
      <c r="D344" s="1">
        <v>21</v>
      </c>
      <c r="E344" s="1">
        <v>0.34720000000000001</v>
      </c>
      <c r="F344" s="1">
        <v>58</v>
      </c>
      <c r="G344" s="2">
        <f t="shared" si="41"/>
        <v>4754.75</v>
      </c>
      <c r="H344" s="4">
        <v>4754.75</v>
      </c>
      <c r="I344" s="4"/>
      <c r="J344" s="4"/>
      <c r="K344" s="4">
        <f t="shared" si="47"/>
        <v>7.2734750000000004</v>
      </c>
      <c r="L344" s="38">
        <f t="shared" si="42"/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43"/>
        <v>64.798000000000002</v>
      </c>
      <c r="R344" s="4">
        <f t="shared" si="44"/>
        <v>0.47547499999999998</v>
      </c>
      <c r="S344" s="4"/>
      <c r="T344" s="4">
        <f t="shared" si="49"/>
        <v>0.47547499999999998</v>
      </c>
      <c r="U344" s="31"/>
    </row>
    <row r="345" spans="1:21" x14ac:dyDescent="0.15">
      <c r="A345" s="31">
        <v>51</v>
      </c>
      <c r="B345" s="27" t="s">
        <v>10</v>
      </c>
      <c r="C345" s="1" t="s">
        <v>24</v>
      </c>
      <c r="D345" s="1">
        <v>11</v>
      </c>
      <c r="E345" s="1">
        <v>0.3226</v>
      </c>
      <c r="F345" s="1">
        <v>117</v>
      </c>
      <c r="G345" s="2">
        <f t="shared" si="41"/>
        <v>2959.56</v>
      </c>
      <c r="H345" s="4">
        <v>2959.56</v>
      </c>
      <c r="I345" s="4"/>
      <c r="J345" s="4"/>
      <c r="K345" s="4">
        <f t="shared" si="47"/>
        <v>7.0939560000000004</v>
      </c>
      <c r="L345" s="38">
        <f t="shared" si="42"/>
        <v>6.798</v>
      </c>
      <c r="M345" s="4">
        <v>3.75</v>
      </c>
      <c r="N345" s="4">
        <v>3</v>
      </c>
      <c r="O345" s="4">
        <v>4.8000000000000001E-2</v>
      </c>
      <c r="P345" s="4"/>
      <c r="Q345" s="4">
        <f t="shared" si="43"/>
        <v>123.798</v>
      </c>
      <c r="R345" s="4">
        <f t="shared" si="44"/>
        <v>0.295956</v>
      </c>
      <c r="S345" s="4"/>
      <c r="T345" s="4">
        <f t="shared" si="49"/>
        <v>0.295956</v>
      </c>
      <c r="U345" s="31"/>
    </row>
    <row r="346" spans="1:21" x14ac:dyDescent="0.15">
      <c r="A346" s="31">
        <v>52</v>
      </c>
      <c r="B346" s="27" t="s">
        <v>10</v>
      </c>
      <c r="C346" s="1" t="s">
        <v>735</v>
      </c>
      <c r="D346" s="1">
        <v>2</v>
      </c>
      <c r="E346" s="1">
        <v>0.1183</v>
      </c>
      <c r="F346" s="1">
        <v>100.6</v>
      </c>
      <c r="G346" s="2">
        <f t="shared" si="41"/>
        <v>2921.19</v>
      </c>
      <c r="H346" s="2">
        <v>2809.19</v>
      </c>
      <c r="I346" s="2"/>
      <c r="J346" s="2">
        <v>112</v>
      </c>
      <c r="K346" s="2">
        <f t="shared" si="47"/>
        <v>7.0901189999999996</v>
      </c>
      <c r="L346" s="38">
        <f t="shared" si="42"/>
        <v>6.798</v>
      </c>
      <c r="M346" s="4">
        <v>3.75</v>
      </c>
      <c r="N346" s="4">
        <v>3</v>
      </c>
      <c r="O346" s="4">
        <v>4.8000000000000001E-2</v>
      </c>
      <c r="P346" s="4"/>
      <c r="Q346" s="4">
        <f t="shared" si="43"/>
        <v>107.398</v>
      </c>
      <c r="R346" s="4">
        <f t="shared" si="44"/>
        <v>0.29211900000000002</v>
      </c>
      <c r="S346" s="4"/>
      <c r="T346" s="4">
        <f t="shared" si="49"/>
        <v>0.29211900000000002</v>
      </c>
      <c r="U346" s="31"/>
    </row>
    <row r="347" spans="1:21" x14ac:dyDescent="0.15">
      <c r="A347" s="31">
        <v>53</v>
      </c>
      <c r="B347" s="27" t="s">
        <v>10</v>
      </c>
      <c r="C347" s="1" t="s">
        <v>736</v>
      </c>
      <c r="D347" s="1">
        <v>5</v>
      </c>
      <c r="E347" s="1">
        <v>0.27</v>
      </c>
      <c r="F347" s="1">
        <v>64.099999999999994</v>
      </c>
      <c r="G347" s="2">
        <f t="shared" si="41"/>
        <v>5516.59</v>
      </c>
      <c r="H347" s="4">
        <v>5516.59</v>
      </c>
      <c r="I347" s="4"/>
      <c r="J347" s="4"/>
      <c r="K347" s="4">
        <f t="shared" si="47"/>
        <v>7.3496589999999999</v>
      </c>
      <c r="L347" s="38">
        <f t="shared" si="42"/>
        <v>6.798</v>
      </c>
      <c r="M347" s="4">
        <v>3.75</v>
      </c>
      <c r="N347" s="4">
        <v>3</v>
      </c>
      <c r="O347" s="4">
        <v>4.8000000000000001E-2</v>
      </c>
      <c r="P347" s="4"/>
      <c r="Q347" s="4">
        <f t="shared" si="43"/>
        <v>70.897999999999996</v>
      </c>
      <c r="R347" s="4">
        <f t="shared" si="44"/>
        <v>0.55165900000000001</v>
      </c>
      <c r="S347" s="4"/>
      <c r="T347" s="4">
        <f t="shared" si="49"/>
        <v>0.55165900000000001</v>
      </c>
      <c r="U347" s="31"/>
    </row>
    <row r="348" spans="1:21" x14ac:dyDescent="0.15">
      <c r="A348" s="31">
        <v>54</v>
      </c>
      <c r="B348" s="27" t="s">
        <v>10</v>
      </c>
      <c r="C348" s="1" t="s">
        <v>737</v>
      </c>
      <c r="D348" s="1">
        <v>11</v>
      </c>
      <c r="E348" s="1">
        <v>0.25679999999999997</v>
      </c>
      <c r="F348" s="1">
        <v>37.909999999999997</v>
      </c>
      <c r="G348" s="2">
        <f t="shared" si="41"/>
        <v>11948.44</v>
      </c>
      <c r="H348" s="4">
        <v>9166.44</v>
      </c>
      <c r="I348" s="4">
        <v>2556</v>
      </c>
      <c r="J348" s="4">
        <v>226</v>
      </c>
      <c r="K348" s="4">
        <f t="shared" si="47"/>
        <v>10.382531999999999</v>
      </c>
      <c r="L348" s="38">
        <f t="shared" si="42"/>
        <v>6.798</v>
      </c>
      <c r="M348" s="4">
        <v>3.75</v>
      </c>
      <c r="N348" s="4">
        <v>3</v>
      </c>
      <c r="O348" s="4">
        <v>4.8000000000000001E-2</v>
      </c>
      <c r="P348" s="4"/>
      <c r="Q348" s="4">
        <f t="shared" si="43"/>
        <v>44.707999999999998</v>
      </c>
      <c r="R348" s="4">
        <f t="shared" si="44"/>
        <v>3.5845319999999998</v>
      </c>
      <c r="S348" s="4">
        <f t="shared" si="45"/>
        <v>3.5845319999999998</v>
      </c>
      <c r="T348" s="4"/>
      <c r="U348" s="31"/>
    </row>
    <row r="349" spans="1:21" x14ac:dyDescent="0.15">
      <c r="A349" s="31">
        <v>55</v>
      </c>
      <c r="B349" s="27" t="s">
        <v>10</v>
      </c>
      <c r="C349" s="1" t="s">
        <v>738</v>
      </c>
      <c r="D349" s="1">
        <v>17</v>
      </c>
      <c r="E349" s="1">
        <v>0.2616</v>
      </c>
      <c r="F349" s="1">
        <v>43</v>
      </c>
      <c r="G349" s="2">
        <f t="shared" si="41"/>
        <v>5957.08</v>
      </c>
      <c r="H349" s="4">
        <v>5040.08</v>
      </c>
      <c r="I349" s="4"/>
      <c r="J349" s="4">
        <v>917</v>
      </c>
      <c r="K349" s="4">
        <f t="shared" si="47"/>
        <v>8.5851240000000004</v>
      </c>
      <c r="L349" s="38">
        <f t="shared" si="42"/>
        <v>6.798</v>
      </c>
      <c r="M349" s="4">
        <v>3.75</v>
      </c>
      <c r="N349" s="4">
        <v>3</v>
      </c>
      <c r="O349" s="4">
        <v>4.8000000000000001E-2</v>
      </c>
      <c r="P349" s="4"/>
      <c r="Q349" s="4">
        <f t="shared" si="43"/>
        <v>49.798000000000002</v>
      </c>
      <c r="R349" s="4">
        <f t="shared" si="44"/>
        <v>1.7871239999999999</v>
      </c>
      <c r="S349" s="4">
        <f t="shared" si="45"/>
        <v>1.7871239999999999</v>
      </c>
      <c r="T349" s="4"/>
      <c r="U349" s="31"/>
    </row>
    <row r="350" spans="1:21" x14ac:dyDescent="0.15">
      <c r="A350" s="31">
        <v>56</v>
      </c>
      <c r="B350" s="27" t="s">
        <v>250</v>
      </c>
      <c r="C350" s="1" t="s">
        <v>739</v>
      </c>
      <c r="D350" s="1">
        <v>9</v>
      </c>
      <c r="E350" s="1">
        <v>0.25319999999999998</v>
      </c>
      <c r="F350" s="1">
        <v>23.52</v>
      </c>
      <c r="G350" s="2">
        <f t="shared" si="41"/>
        <v>5699.97</v>
      </c>
      <c r="H350" s="4">
        <v>5699.97</v>
      </c>
      <c r="I350" s="4"/>
      <c r="J350" s="4"/>
      <c r="K350" s="4">
        <f t="shared" si="47"/>
        <v>8.5079910000000005</v>
      </c>
      <c r="L350" s="38">
        <f t="shared" si="42"/>
        <v>6.798</v>
      </c>
      <c r="M350" s="4">
        <v>3.75</v>
      </c>
      <c r="N350" s="4">
        <v>3</v>
      </c>
      <c r="O350" s="4">
        <v>4.8000000000000001E-2</v>
      </c>
      <c r="P350" s="4"/>
      <c r="Q350" s="4">
        <f t="shared" si="43"/>
        <v>30.318000000000001</v>
      </c>
      <c r="R350" s="4">
        <f t="shared" si="44"/>
        <v>1.709991</v>
      </c>
      <c r="S350" s="4">
        <f t="shared" si="45"/>
        <v>1.709991</v>
      </c>
      <c r="T350" s="4"/>
      <c r="U350" s="31"/>
    </row>
    <row r="351" spans="1:21" x14ac:dyDescent="0.15">
      <c r="A351" s="31">
        <v>57</v>
      </c>
      <c r="B351" s="27" t="s">
        <v>250</v>
      </c>
      <c r="C351" s="1" t="s">
        <v>740</v>
      </c>
      <c r="D351" s="1">
        <v>5</v>
      </c>
      <c r="E351" s="1">
        <v>0.1149</v>
      </c>
      <c r="F351" s="1">
        <v>23.89</v>
      </c>
      <c r="G351" s="2">
        <f t="shared" si="41"/>
        <v>2554.3000000000002</v>
      </c>
      <c r="H351" s="4">
        <v>2554.3000000000002</v>
      </c>
      <c r="I351" s="4"/>
      <c r="J351" s="4"/>
      <c r="K351" s="4">
        <f t="shared" si="47"/>
        <v>7.5642899999999997</v>
      </c>
      <c r="L351" s="38">
        <f t="shared" si="42"/>
        <v>6.798</v>
      </c>
      <c r="M351" s="4">
        <v>3.75</v>
      </c>
      <c r="N351" s="4">
        <v>3</v>
      </c>
      <c r="O351" s="4">
        <v>4.8000000000000001E-2</v>
      </c>
      <c r="P351" s="4"/>
      <c r="Q351" s="4">
        <f t="shared" si="43"/>
        <v>30.687999999999999</v>
      </c>
      <c r="R351" s="4">
        <f t="shared" si="44"/>
        <v>0.76629000000000003</v>
      </c>
      <c r="S351" s="4">
        <f t="shared" si="45"/>
        <v>0.76629000000000003</v>
      </c>
      <c r="T351" s="4"/>
      <c r="U351" s="31"/>
    </row>
    <row r="352" spans="1:21" x14ac:dyDescent="0.15">
      <c r="A352" s="31">
        <v>58</v>
      </c>
      <c r="B352" s="27" t="s">
        <v>250</v>
      </c>
      <c r="C352" s="1" t="s">
        <v>741</v>
      </c>
      <c r="D352" s="1">
        <v>19</v>
      </c>
      <c r="E352" s="1">
        <v>0.34620000000000001</v>
      </c>
      <c r="F352" s="1">
        <v>177.24</v>
      </c>
      <c r="G352" s="2">
        <f t="shared" si="41"/>
        <v>14174.88</v>
      </c>
      <c r="H352" s="4">
        <v>8385.3799999999992</v>
      </c>
      <c r="I352" s="4">
        <v>3841.5</v>
      </c>
      <c r="J352" s="4">
        <v>1948</v>
      </c>
      <c r="K352" s="4">
        <f t="shared" si="47"/>
        <v>8.2154880000000006</v>
      </c>
      <c r="L352" s="38">
        <f t="shared" si="42"/>
        <v>6.798</v>
      </c>
      <c r="M352" s="4">
        <v>3.75</v>
      </c>
      <c r="N352" s="4">
        <v>3</v>
      </c>
      <c r="O352" s="4">
        <v>4.8000000000000001E-2</v>
      </c>
      <c r="P352" s="4"/>
      <c r="Q352" s="4">
        <f t="shared" si="43"/>
        <v>184.03800000000001</v>
      </c>
      <c r="R352" s="4">
        <f t="shared" si="44"/>
        <v>1.4174880000000001</v>
      </c>
      <c r="S352" s="4"/>
      <c r="T352" s="4">
        <f t="shared" si="49"/>
        <v>1.4174880000000001</v>
      </c>
      <c r="U352" s="31"/>
    </row>
    <row r="353" spans="1:21" x14ac:dyDescent="0.15">
      <c r="A353" s="31">
        <v>59</v>
      </c>
      <c r="B353" s="27" t="s">
        <v>250</v>
      </c>
      <c r="C353" s="1" t="s">
        <v>742</v>
      </c>
      <c r="D353" s="1">
        <v>10</v>
      </c>
      <c r="E353" s="1">
        <v>0.62939999999999996</v>
      </c>
      <c r="F353" s="1">
        <v>63.9</v>
      </c>
      <c r="G353" s="2">
        <f t="shared" si="41"/>
        <v>25369.73</v>
      </c>
      <c r="H353" s="4">
        <v>6066.23</v>
      </c>
      <c r="I353" s="4">
        <v>9862.5</v>
      </c>
      <c r="J353" s="4">
        <v>9441</v>
      </c>
      <c r="K353" s="4">
        <f t="shared" si="47"/>
        <v>9.3349729999999997</v>
      </c>
      <c r="L353" s="38">
        <f t="shared" si="42"/>
        <v>6.798</v>
      </c>
      <c r="M353" s="4">
        <v>3.75</v>
      </c>
      <c r="N353" s="4">
        <v>3</v>
      </c>
      <c r="O353" s="4">
        <v>4.8000000000000001E-2</v>
      </c>
      <c r="P353" s="4"/>
      <c r="Q353" s="4">
        <f t="shared" si="43"/>
        <v>70.697999999999993</v>
      </c>
      <c r="R353" s="4">
        <f t="shared" si="44"/>
        <v>2.5369730000000001</v>
      </c>
      <c r="S353" s="4"/>
      <c r="T353" s="4">
        <f t="shared" si="49"/>
        <v>2.5369730000000001</v>
      </c>
      <c r="U353" s="31"/>
    </row>
    <row r="354" spans="1:21" x14ac:dyDescent="0.15">
      <c r="A354" s="31">
        <v>60</v>
      </c>
      <c r="B354" s="27" t="s">
        <v>250</v>
      </c>
      <c r="C354" s="1" t="s">
        <v>743</v>
      </c>
      <c r="D354" s="1">
        <v>13</v>
      </c>
      <c r="E354" s="1">
        <v>0.23319999999999999</v>
      </c>
      <c r="F354" s="1">
        <v>20.52</v>
      </c>
      <c r="G354" s="2">
        <f t="shared" si="41"/>
        <v>3371.58</v>
      </c>
      <c r="H354" s="4">
        <v>3371.58</v>
      </c>
      <c r="I354" s="4"/>
      <c r="J354" s="4"/>
      <c r="K354" s="4">
        <f t="shared" si="47"/>
        <v>7.8094739999999998</v>
      </c>
      <c r="L354" s="38">
        <f t="shared" si="42"/>
        <v>6.798</v>
      </c>
      <c r="M354" s="4">
        <v>3.75</v>
      </c>
      <c r="N354" s="4">
        <v>3</v>
      </c>
      <c r="O354" s="4">
        <v>4.8000000000000001E-2</v>
      </c>
      <c r="P354" s="4"/>
      <c r="Q354" s="4">
        <f t="shared" si="43"/>
        <v>27.318000000000001</v>
      </c>
      <c r="R354" s="4">
        <f t="shared" si="44"/>
        <v>1.011474</v>
      </c>
      <c r="S354" s="4">
        <f t="shared" si="45"/>
        <v>1.011474</v>
      </c>
      <c r="T354" s="4"/>
      <c r="U354" s="31"/>
    </row>
    <row r="355" spans="1:21" x14ac:dyDescent="0.15">
      <c r="A355" s="31">
        <v>61</v>
      </c>
      <c r="B355" s="27" t="s">
        <v>250</v>
      </c>
      <c r="C355" s="1" t="s">
        <v>744</v>
      </c>
      <c r="D355" s="1">
        <v>3</v>
      </c>
      <c r="E355" s="1">
        <v>0.24790000000000001</v>
      </c>
      <c r="F355" s="1">
        <v>27</v>
      </c>
      <c r="G355" s="2">
        <f t="shared" si="41"/>
        <v>5847.94</v>
      </c>
      <c r="H355" s="4">
        <v>5847.94</v>
      </c>
      <c r="I355" s="4"/>
      <c r="J355" s="4"/>
      <c r="K355" s="4">
        <f t="shared" si="47"/>
        <v>8.5523819999999997</v>
      </c>
      <c r="L355" s="38">
        <f t="shared" si="42"/>
        <v>6.798</v>
      </c>
      <c r="M355" s="4">
        <v>3.75</v>
      </c>
      <c r="N355" s="4">
        <v>3</v>
      </c>
      <c r="O355" s="4">
        <v>4.8000000000000001E-2</v>
      </c>
      <c r="P355" s="4"/>
      <c r="Q355" s="4">
        <f t="shared" si="43"/>
        <v>33.798000000000002</v>
      </c>
      <c r="R355" s="4">
        <f t="shared" si="44"/>
        <v>1.7543820000000001</v>
      </c>
      <c r="S355" s="4">
        <f t="shared" si="45"/>
        <v>1.7543820000000001</v>
      </c>
      <c r="T355" s="4"/>
      <c r="U355" s="31"/>
    </row>
    <row r="356" spans="1:21" x14ac:dyDescent="0.15">
      <c r="A356" s="31">
        <v>62</v>
      </c>
      <c r="B356" s="27" t="s">
        <v>250</v>
      </c>
      <c r="C356" s="1" t="s">
        <v>745</v>
      </c>
      <c r="D356" s="1">
        <v>8</v>
      </c>
      <c r="E356" s="1">
        <v>0.25159999999999999</v>
      </c>
      <c r="F356" s="1">
        <v>31.33</v>
      </c>
      <c r="G356" s="2">
        <f t="shared" si="41"/>
        <v>6064.64</v>
      </c>
      <c r="H356" s="4">
        <v>6064.64</v>
      </c>
      <c r="I356" s="4"/>
      <c r="J356" s="4"/>
      <c r="K356" s="4">
        <f t="shared" si="47"/>
        <v>8.6173920000000006</v>
      </c>
      <c r="L356" s="38">
        <f t="shared" si="42"/>
        <v>6.798</v>
      </c>
      <c r="M356" s="4">
        <v>3.75</v>
      </c>
      <c r="N356" s="4">
        <v>3</v>
      </c>
      <c r="O356" s="4">
        <v>4.8000000000000001E-2</v>
      </c>
      <c r="P356" s="4"/>
      <c r="Q356" s="4">
        <f t="shared" si="43"/>
        <v>38.128</v>
      </c>
      <c r="R356" s="4">
        <f t="shared" si="44"/>
        <v>1.8193919999999999</v>
      </c>
      <c r="S356" s="4">
        <f t="shared" si="45"/>
        <v>1.8193919999999999</v>
      </c>
      <c r="T356" s="4"/>
      <c r="U356" s="31"/>
    </row>
    <row r="357" spans="1:21" x14ac:dyDescent="0.15">
      <c r="A357" s="31">
        <v>63</v>
      </c>
      <c r="B357" s="27" t="s">
        <v>250</v>
      </c>
      <c r="C357" s="1" t="s">
        <v>746</v>
      </c>
      <c r="D357" s="1">
        <v>6</v>
      </c>
      <c r="E357" s="1">
        <v>0.26029999999999998</v>
      </c>
      <c r="F357" s="1">
        <v>29.67</v>
      </c>
      <c r="G357" s="2">
        <f t="shared" si="41"/>
        <v>6004.51</v>
      </c>
      <c r="H357" s="4">
        <v>6004.51</v>
      </c>
      <c r="I357" s="4"/>
      <c r="J357" s="4"/>
      <c r="K357" s="4">
        <f t="shared" si="47"/>
        <v>8.5993530000000007</v>
      </c>
      <c r="L357" s="38">
        <f t="shared" si="42"/>
        <v>6.798</v>
      </c>
      <c r="M357" s="4">
        <v>3.75</v>
      </c>
      <c r="N357" s="4">
        <v>3</v>
      </c>
      <c r="O357" s="4">
        <v>4.8000000000000001E-2</v>
      </c>
      <c r="P357" s="4"/>
      <c r="Q357" s="4">
        <f t="shared" si="43"/>
        <v>36.468000000000004</v>
      </c>
      <c r="R357" s="4">
        <f t="shared" si="44"/>
        <v>1.801353</v>
      </c>
      <c r="S357" s="4">
        <f t="shared" si="45"/>
        <v>1.801353</v>
      </c>
      <c r="T357" s="4"/>
      <c r="U357" s="31"/>
    </row>
    <row r="358" spans="1:21" x14ac:dyDescent="0.15">
      <c r="A358" s="31">
        <v>64</v>
      </c>
      <c r="B358" s="27" t="s">
        <v>250</v>
      </c>
      <c r="C358" s="1" t="s">
        <v>747</v>
      </c>
      <c r="D358" s="1">
        <v>12</v>
      </c>
      <c r="E358" s="1">
        <v>0.31430000000000002</v>
      </c>
      <c r="F358" s="1">
        <v>24.84</v>
      </c>
      <c r="G358" s="2">
        <f t="shared" si="41"/>
        <v>2463.1799999999998</v>
      </c>
      <c r="H358" s="4">
        <v>2463.1799999999998</v>
      </c>
      <c r="I358" s="4"/>
      <c r="J358" s="4"/>
      <c r="K358" s="4">
        <f t="shared" si="47"/>
        <v>7.5369539999999997</v>
      </c>
      <c r="L358" s="38">
        <f t="shared" si="42"/>
        <v>6.798</v>
      </c>
      <c r="M358" s="4">
        <v>3.75</v>
      </c>
      <c r="N358" s="4">
        <v>3</v>
      </c>
      <c r="O358" s="4">
        <v>4.8000000000000001E-2</v>
      </c>
      <c r="P358" s="4"/>
      <c r="Q358" s="4">
        <f t="shared" si="43"/>
        <v>31.638000000000002</v>
      </c>
      <c r="R358" s="4">
        <f t="shared" si="44"/>
        <v>0.738954</v>
      </c>
      <c r="S358" s="4">
        <f t="shared" si="45"/>
        <v>0.738954</v>
      </c>
      <c r="T358" s="4"/>
      <c r="U358" s="31"/>
    </row>
    <row r="359" spans="1:21" x14ac:dyDescent="0.15">
      <c r="A359" s="31">
        <v>65</v>
      </c>
      <c r="B359" s="27" t="s">
        <v>250</v>
      </c>
      <c r="C359" s="1" t="s">
        <v>748</v>
      </c>
      <c r="D359" s="1">
        <v>8</v>
      </c>
      <c r="E359" s="1">
        <v>0.21340000000000001</v>
      </c>
      <c r="F359" s="1">
        <v>35.42</v>
      </c>
      <c r="G359" s="2">
        <f t="shared" ref="G359:G422" si="50">H359+I359+J359</f>
        <v>4226.1099999999997</v>
      </c>
      <c r="H359" s="4">
        <v>4226.1099999999997</v>
      </c>
      <c r="I359" s="4"/>
      <c r="J359" s="4"/>
      <c r="K359" s="4">
        <f t="shared" si="47"/>
        <v>8.0658329999999996</v>
      </c>
      <c r="L359" s="38">
        <f t="shared" ref="L359:L422" si="51">+M359+N359+O359</f>
        <v>6.798</v>
      </c>
      <c r="M359" s="4">
        <v>3.75</v>
      </c>
      <c r="N359" s="4">
        <v>3</v>
      </c>
      <c r="O359" s="4">
        <v>4.8000000000000001E-2</v>
      </c>
      <c r="P359" s="4"/>
      <c r="Q359" s="4">
        <f t="shared" ref="Q359:Q422" si="52">+L359+P359+F359</f>
        <v>42.218000000000004</v>
      </c>
      <c r="R359" s="4">
        <f t="shared" ref="R359:R422" si="53">+S359+T359</f>
        <v>1.267833</v>
      </c>
      <c r="S359" s="4">
        <f t="shared" ref="S359:S408" si="54">+G359*0.0003</f>
        <v>1.267833</v>
      </c>
      <c r="T359" s="4"/>
      <c r="U359" s="31"/>
    </row>
    <row r="360" spans="1:21" x14ac:dyDescent="0.15">
      <c r="A360" s="31">
        <v>66</v>
      </c>
      <c r="B360" s="27" t="s">
        <v>250</v>
      </c>
      <c r="C360" s="1" t="s">
        <v>749</v>
      </c>
      <c r="D360" s="1">
        <v>15</v>
      </c>
      <c r="E360" s="1">
        <v>0.26350000000000001</v>
      </c>
      <c r="F360" s="1">
        <v>36.24</v>
      </c>
      <c r="G360" s="2">
        <f t="shared" si="50"/>
        <v>8083.2</v>
      </c>
      <c r="H360" s="4">
        <v>4449.2</v>
      </c>
      <c r="I360" s="4">
        <v>1671</v>
      </c>
      <c r="J360" s="4">
        <v>1963</v>
      </c>
      <c r="K360" s="4">
        <f t="shared" si="47"/>
        <v>9.2229600000000005</v>
      </c>
      <c r="L360" s="38">
        <f t="shared" si="51"/>
        <v>6.798</v>
      </c>
      <c r="M360" s="4">
        <v>3.75</v>
      </c>
      <c r="N360" s="4">
        <v>3</v>
      </c>
      <c r="O360" s="4">
        <v>4.8000000000000001E-2</v>
      </c>
      <c r="P360" s="4"/>
      <c r="Q360" s="4">
        <f t="shared" si="52"/>
        <v>43.037999999999997</v>
      </c>
      <c r="R360" s="4">
        <f t="shared" si="53"/>
        <v>2.42496</v>
      </c>
      <c r="S360" s="4">
        <f t="shared" si="54"/>
        <v>2.42496</v>
      </c>
      <c r="T360" s="4"/>
      <c r="U360" s="31"/>
    </row>
    <row r="361" spans="1:21" x14ac:dyDescent="0.15">
      <c r="A361" s="31">
        <v>67</v>
      </c>
      <c r="B361" s="27" t="s">
        <v>250</v>
      </c>
      <c r="C361" s="1" t="s">
        <v>750</v>
      </c>
      <c r="D361" s="1">
        <v>13</v>
      </c>
      <c r="E361" s="1">
        <v>0.3155</v>
      </c>
      <c r="F361" s="1">
        <v>59.12</v>
      </c>
      <c r="G361" s="2">
        <f t="shared" si="50"/>
        <v>5659.72</v>
      </c>
      <c r="H361" s="4">
        <v>2350.7199999999998</v>
      </c>
      <c r="I361" s="4">
        <v>3309</v>
      </c>
      <c r="J361" s="4"/>
      <c r="K361" s="4">
        <f t="shared" si="47"/>
        <v>7.3639720000000004</v>
      </c>
      <c r="L361" s="38">
        <f t="shared" si="51"/>
        <v>6.798</v>
      </c>
      <c r="M361" s="4">
        <v>3.75</v>
      </c>
      <c r="N361" s="4">
        <v>3</v>
      </c>
      <c r="O361" s="4">
        <v>4.8000000000000001E-2</v>
      </c>
      <c r="P361" s="4"/>
      <c r="Q361" s="4">
        <f t="shared" si="52"/>
        <v>65.918000000000006</v>
      </c>
      <c r="R361" s="4">
        <f t="shared" si="53"/>
        <v>0.56597200000000003</v>
      </c>
      <c r="S361" s="4"/>
      <c r="T361" s="4">
        <f t="shared" si="49"/>
        <v>0.56597200000000003</v>
      </c>
      <c r="U361" s="31"/>
    </row>
    <row r="362" spans="1:21" x14ac:dyDescent="0.15">
      <c r="A362" s="31">
        <v>68</v>
      </c>
      <c r="B362" s="27" t="s">
        <v>250</v>
      </c>
      <c r="C362" s="1" t="s">
        <v>751</v>
      </c>
      <c r="D362" s="1">
        <v>14</v>
      </c>
      <c r="E362" s="1">
        <v>0.2346</v>
      </c>
      <c r="F362" s="1">
        <v>23.98</v>
      </c>
      <c r="G362" s="2">
        <f t="shared" si="50"/>
        <v>14449.66</v>
      </c>
      <c r="H362" s="4">
        <v>2985.66</v>
      </c>
      <c r="I362" s="4">
        <v>6039</v>
      </c>
      <c r="J362" s="4">
        <v>5425</v>
      </c>
      <c r="K362" s="4">
        <f t="shared" si="47"/>
        <v>11.132898000000001</v>
      </c>
      <c r="L362" s="38">
        <f t="shared" si="51"/>
        <v>6.798</v>
      </c>
      <c r="M362" s="4">
        <v>3.75</v>
      </c>
      <c r="N362" s="4">
        <v>3</v>
      </c>
      <c r="O362" s="4">
        <v>4.8000000000000001E-2</v>
      </c>
      <c r="P362" s="4"/>
      <c r="Q362" s="4">
        <f t="shared" si="52"/>
        <v>30.777999999999999</v>
      </c>
      <c r="R362" s="4">
        <f t="shared" si="53"/>
        <v>4.3348979999999999</v>
      </c>
      <c r="S362" s="4">
        <f t="shared" si="54"/>
        <v>4.3348979999999999</v>
      </c>
      <c r="T362" s="4"/>
      <c r="U362" s="31"/>
    </row>
    <row r="363" spans="1:21" x14ac:dyDescent="0.15">
      <c r="A363" s="31">
        <v>69</v>
      </c>
      <c r="B363" s="27" t="s">
        <v>250</v>
      </c>
      <c r="C363" s="1" t="s">
        <v>752</v>
      </c>
      <c r="D363" s="1">
        <v>15</v>
      </c>
      <c r="E363" s="1">
        <v>0.29249999999999998</v>
      </c>
      <c r="F363" s="1">
        <v>48.66</v>
      </c>
      <c r="G363" s="2">
        <f t="shared" si="50"/>
        <v>4480.01</v>
      </c>
      <c r="H363" s="4">
        <v>4480.01</v>
      </c>
      <c r="I363" s="4"/>
      <c r="J363" s="4"/>
      <c r="K363" s="4">
        <f t="shared" si="47"/>
        <v>7.2460009999999997</v>
      </c>
      <c r="L363" s="38">
        <f t="shared" si="51"/>
        <v>6.798</v>
      </c>
      <c r="M363" s="4">
        <v>3.75</v>
      </c>
      <c r="N363" s="4">
        <v>3</v>
      </c>
      <c r="O363" s="4">
        <v>4.8000000000000001E-2</v>
      </c>
      <c r="P363" s="4"/>
      <c r="Q363" s="4">
        <f t="shared" si="52"/>
        <v>55.457999999999998</v>
      </c>
      <c r="R363" s="4">
        <f t="shared" si="53"/>
        <v>0.44800099999999998</v>
      </c>
      <c r="S363" s="4"/>
      <c r="T363" s="4">
        <f t="shared" si="49"/>
        <v>0.44800099999999998</v>
      </c>
      <c r="U363" s="31"/>
    </row>
    <row r="364" spans="1:21" x14ac:dyDescent="0.15">
      <c r="A364" s="31">
        <v>70</v>
      </c>
      <c r="B364" s="27" t="s">
        <v>26</v>
      </c>
      <c r="C364" s="1" t="s">
        <v>753</v>
      </c>
      <c r="D364" s="1">
        <v>41</v>
      </c>
      <c r="E364" s="1">
        <v>0.68799999999999994</v>
      </c>
      <c r="F364" s="1">
        <v>49.93</v>
      </c>
      <c r="G364" s="2">
        <f t="shared" si="50"/>
        <v>20790</v>
      </c>
      <c r="H364" s="4">
        <v>14944</v>
      </c>
      <c r="I364" s="4">
        <v>1197</v>
      </c>
      <c r="J364" s="4">
        <v>4649</v>
      </c>
      <c r="K364" s="4">
        <f t="shared" si="47"/>
        <v>8.8770000000000007</v>
      </c>
      <c r="L364" s="38">
        <f t="shared" si="51"/>
        <v>6.798</v>
      </c>
      <c r="M364" s="4">
        <v>3.75</v>
      </c>
      <c r="N364" s="4">
        <v>3</v>
      </c>
      <c r="O364" s="4">
        <v>4.8000000000000001E-2</v>
      </c>
      <c r="P364" s="4"/>
      <c r="Q364" s="4">
        <f t="shared" si="52"/>
        <v>56.728000000000002</v>
      </c>
      <c r="R364" s="4">
        <f t="shared" si="53"/>
        <v>2.0790000000000002</v>
      </c>
      <c r="S364" s="4"/>
      <c r="T364" s="4">
        <f t="shared" si="49"/>
        <v>2.0790000000000002</v>
      </c>
      <c r="U364" s="31"/>
    </row>
    <row r="365" spans="1:21" x14ac:dyDescent="0.15">
      <c r="A365" s="31">
        <v>71</v>
      </c>
      <c r="B365" s="27" t="s">
        <v>26</v>
      </c>
      <c r="C365" s="1" t="s">
        <v>754</v>
      </c>
      <c r="D365" s="1">
        <v>34</v>
      </c>
      <c r="E365" s="1">
        <v>0.55900000000000005</v>
      </c>
      <c r="F365" s="1">
        <v>56.68</v>
      </c>
      <c r="G365" s="2">
        <f t="shared" si="50"/>
        <v>11188</v>
      </c>
      <c r="H365" s="4">
        <v>11188</v>
      </c>
      <c r="I365" s="4"/>
      <c r="J365" s="4"/>
      <c r="K365" s="4">
        <f t="shared" si="47"/>
        <v>7.9168000000000003</v>
      </c>
      <c r="L365" s="38">
        <f t="shared" si="51"/>
        <v>6.798</v>
      </c>
      <c r="M365" s="4">
        <v>3.75</v>
      </c>
      <c r="N365" s="4">
        <v>3</v>
      </c>
      <c r="O365" s="4">
        <v>4.8000000000000001E-2</v>
      </c>
      <c r="P365" s="4"/>
      <c r="Q365" s="4">
        <f t="shared" si="52"/>
        <v>63.478000000000002</v>
      </c>
      <c r="R365" s="4">
        <f t="shared" si="53"/>
        <v>1.1188</v>
      </c>
      <c r="S365" s="4"/>
      <c r="T365" s="4">
        <f t="shared" si="49"/>
        <v>1.1188</v>
      </c>
      <c r="U365" s="31"/>
    </row>
    <row r="366" spans="1:21" x14ac:dyDescent="0.15">
      <c r="A366" s="31">
        <v>72</v>
      </c>
      <c r="B366" s="27" t="s">
        <v>26</v>
      </c>
      <c r="C366" s="1" t="s">
        <v>755</v>
      </c>
      <c r="D366" s="1">
        <v>13</v>
      </c>
      <c r="E366" s="1">
        <v>0.221</v>
      </c>
      <c r="F366" s="1">
        <v>22.9</v>
      </c>
      <c r="G366" s="2">
        <f t="shared" si="50"/>
        <v>2941</v>
      </c>
      <c r="H366" s="4">
        <v>2941</v>
      </c>
      <c r="I366" s="4"/>
      <c r="J366" s="4"/>
      <c r="K366" s="4">
        <f t="shared" si="47"/>
        <v>7.6802999999999999</v>
      </c>
      <c r="L366" s="38">
        <f t="shared" si="51"/>
        <v>6.798</v>
      </c>
      <c r="M366" s="4">
        <v>3.75</v>
      </c>
      <c r="N366" s="4">
        <v>3</v>
      </c>
      <c r="O366" s="4">
        <v>4.8000000000000001E-2</v>
      </c>
      <c r="P366" s="4"/>
      <c r="Q366" s="4">
        <f t="shared" si="52"/>
        <v>29.698</v>
      </c>
      <c r="R366" s="4">
        <f t="shared" si="53"/>
        <v>0.88229999999999997</v>
      </c>
      <c r="S366" s="4">
        <f t="shared" si="54"/>
        <v>0.88229999999999997</v>
      </c>
      <c r="T366" s="4"/>
      <c r="U366" s="31"/>
    </row>
    <row r="367" spans="1:21" x14ac:dyDescent="0.15">
      <c r="A367" s="31">
        <v>73</v>
      </c>
      <c r="B367" s="27" t="s">
        <v>26</v>
      </c>
      <c r="C367" s="1" t="s">
        <v>756</v>
      </c>
      <c r="D367" s="1">
        <v>37</v>
      </c>
      <c r="E367" s="1">
        <v>0.51700000000000002</v>
      </c>
      <c r="F367" s="1">
        <v>20.399999999999999</v>
      </c>
      <c r="G367" s="2">
        <f t="shared" si="50"/>
        <v>34857</v>
      </c>
      <c r="H367" s="4">
        <v>8988</v>
      </c>
      <c r="I367" s="4">
        <v>10717</v>
      </c>
      <c r="J367" s="4">
        <v>15152</v>
      </c>
      <c r="K367" s="4">
        <f t="shared" si="47"/>
        <v>17.255099999999999</v>
      </c>
      <c r="L367" s="38">
        <f t="shared" si="51"/>
        <v>6.798</v>
      </c>
      <c r="M367" s="4">
        <v>3.75</v>
      </c>
      <c r="N367" s="4">
        <v>3</v>
      </c>
      <c r="O367" s="4">
        <v>4.8000000000000001E-2</v>
      </c>
      <c r="P367" s="4"/>
      <c r="Q367" s="4">
        <f t="shared" si="52"/>
        <v>27.198</v>
      </c>
      <c r="R367" s="4">
        <f t="shared" si="53"/>
        <v>10.457100000000001</v>
      </c>
      <c r="S367" s="4">
        <f t="shared" si="54"/>
        <v>10.457100000000001</v>
      </c>
      <c r="T367" s="4"/>
      <c r="U367" s="31"/>
    </row>
    <row r="368" spans="1:21" x14ac:dyDescent="0.15">
      <c r="A368" s="31">
        <v>74</v>
      </c>
      <c r="B368" s="27" t="s">
        <v>26</v>
      </c>
      <c r="C368" s="1" t="s">
        <v>757</v>
      </c>
      <c r="D368" s="1">
        <v>26</v>
      </c>
      <c r="E368" s="1">
        <v>0.43</v>
      </c>
      <c r="F368" s="1">
        <v>58.42</v>
      </c>
      <c r="G368" s="2">
        <f t="shared" si="50"/>
        <v>7450</v>
      </c>
      <c r="H368" s="4">
        <v>7450</v>
      </c>
      <c r="I368" s="4"/>
      <c r="J368" s="4"/>
      <c r="K368" s="4">
        <f t="shared" si="47"/>
        <v>7.5430000000000001</v>
      </c>
      <c r="L368" s="38">
        <f t="shared" si="51"/>
        <v>6.798</v>
      </c>
      <c r="M368" s="4">
        <v>3.75</v>
      </c>
      <c r="N368" s="4">
        <v>3</v>
      </c>
      <c r="O368" s="4">
        <v>4.8000000000000001E-2</v>
      </c>
      <c r="P368" s="4"/>
      <c r="Q368" s="4">
        <f t="shared" si="52"/>
        <v>65.218000000000004</v>
      </c>
      <c r="R368" s="4">
        <f t="shared" si="53"/>
        <v>0.745</v>
      </c>
      <c r="S368" s="4"/>
      <c r="T368" s="4">
        <f t="shared" si="49"/>
        <v>0.745</v>
      </c>
      <c r="U368" s="31"/>
    </row>
    <row r="369" spans="1:21" x14ac:dyDescent="0.15">
      <c r="A369" s="31">
        <v>75</v>
      </c>
      <c r="B369" s="27" t="s">
        <v>26</v>
      </c>
      <c r="C369" s="1" t="s">
        <v>758</v>
      </c>
      <c r="D369" s="1">
        <v>17</v>
      </c>
      <c r="E369" s="1">
        <v>0.27100000000000002</v>
      </c>
      <c r="F369" s="1">
        <v>24.71</v>
      </c>
      <c r="G369" s="2">
        <f t="shared" si="50"/>
        <v>3235</v>
      </c>
      <c r="H369" s="4">
        <v>2944</v>
      </c>
      <c r="I369" s="4">
        <v>291</v>
      </c>
      <c r="J369" s="4"/>
      <c r="K369" s="4">
        <f t="shared" si="47"/>
        <v>7.7685000000000004</v>
      </c>
      <c r="L369" s="38">
        <f t="shared" si="51"/>
        <v>6.798</v>
      </c>
      <c r="M369" s="4">
        <v>3.75</v>
      </c>
      <c r="N369" s="4">
        <v>3</v>
      </c>
      <c r="O369" s="4">
        <v>4.8000000000000001E-2</v>
      </c>
      <c r="P369" s="4"/>
      <c r="Q369" s="4">
        <f t="shared" si="52"/>
        <v>31.507999999999999</v>
      </c>
      <c r="R369" s="4">
        <f t="shared" si="53"/>
        <v>0.97050000000000003</v>
      </c>
      <c r="S369" s="4">
        <f t="shared" si="54"/>
        <v>0.97050000000000003</v>
      </c>
      <c r="T369" s="4"/>
      <c r="U369" s="31"/>
    </row>
    <row r="370" spans="1:21" x14ac:dyDescent="0.15">
      <c r="A370" s="31">
        <v>76</v>
      </c>
      <c r="B370" s="27" t="s">
        <v>26</v>
      </c>
      <c r="C370" s="1" t="s">
        <v>759</v>
      </c>
      <c r="D370" s="1">
        <v>16</v>
      </c>
      <c r="E370" s="1">
        <v>0.26600000000000001</v>
      </c>
      <c r="F370" s="1">
        <v>25.19</v>
      </c>
      <c r="G370" s="2">
        <f t="shared" si="50"/>
        <v>3171</v>
      </c>
      <c r="H370" s="4">
        <v>2484</v>
      </c>
      <c r="I370" s="4">
        <v>687</v>
      </c>
      <c r="J370" s="4"/>
      <c r="K370" s="4">
        <f t="shared" si="47"/>
        <v>7.7492999999999999</v>
      </c>
      <c r="L370" s="38">
        <f t="shared" si="51"/>
        <v>6.798</v>
      </c>
      <c r="M370" s="4">
        <v>3.75</v>
      </c>
      <c r="N370" s="4">
        <v>3</v>
      </c>
      <c r="O370" s="4">
        <v>4.8000000000000001E-2</v>
      </c>
      <c r="P370" s="4"/>
      <c r="Q370" s="4">
        <f t="shared" si="52"/>
        <v>31.988</v>
      </c>
      <c r="R370" s="4">
        <f t="shared" si="53"/>
        <v>0.95130000000000003</v>
      </c>
      <c r="S370" s="4">
        <f t="shared" si="54"/>
        <v>0.95130000000000003</v>
      </c>
      <c r="T370" s="4"/>
      <c r="U370" s="31"/>
    </row>
    <row r="371" spans="1:21" x14ac:dyDescent="0.15">
      <c r="A371" s="31">
        <v>77</v>
      </c>
      <c r="B371" s="27" t="s">
        <v>26</v>
      </c>
      <c r="C371" s="1" t="s">
        <v>760</v>
      </c>
      <c r="D371" s="1">
        <v>15</v>
      </c>
      <c r="E371" s="1">
        <v>0.22</v>
      </c>
      <c r="F371" s="1">
        <v>37.92</v>
      </c>
      <c r="G371" s="2">
        <f t="shared" si="50"/>
        <v>2856</v>
      </c>
      <c r="H371" s="4">
        <v>2856</v>
      </c>
      <c r="I371" s="4"/>
      <c r="J371" s="4"/>
      <c r="K371" s="4">
        <f t="shared" si="47"/>
        <v>7.6547999999999998</v>
      </c>
      <c r="L371" s="38">
        <f t="shared" si="51"/>
        <v>6.798</v>
      </c>
      <c r="M371" s="4">
        <v>3.75</v>
      </c>
      <c r="N371" s="4">
        <v>3</v>
      </c>
      <c r="O371" s="4">
        <v>4.8000000000000001E-2</v>
      </c>
      <c r="P371" s="4"/>
      <c r="Q371" s="4">
        <f t="shared" si="52"/>
        <v>44.718000000000004</v>
      </c>
      <c r="R371" s="4">
        <f t="shared" si="53"/>
        <v>0.85680000000000001</v>
      </c>
      <c r="S371" s="4">
        <f t="shared" si="54"/>
        <v>0.85680000000000001</v>
      </c>
      <c r="T371" s="4"/>
      <c r="U371" s="31"/>
    </row>
    <row r="372" spans="1:21" x14ac:dyDescent="0.15">
      <c r="A372" s="31">
        <v>78</v>
      </c>
      <c r="B372" s="27" t="s">
        <v>26</v>
      </c>
      <c r="C372" s="1" t="s">
        <v>761</v>
      </c>
      <c r="D372" s="1">
        <v>17</v>
      </c>
      <c r="E372" s="1">
        <v>0.34200000000000003</v>
      </c>
      <c r="F372" s="1">
        <v>36.22</v>
      </c>
      <c r="G372" s="2">
        <f t="shared" si="50"/>
        <v>6358</v>
      </c>
      <c r="H372" s="4">
        <v>6358</v>
      </c>
      <c r="I372" s="4"/>
      <c r="J372" s="4"/>
      <c r="K372" s="4">
        <f t="shared" si="47"/>
        <v>8.7053999999999991</v>
      </c>
      <c r="L372" s="38">
        <f t="shared" si="51"/>
        <v>6.798</v>
      </c>
      <c r="M372" s="4">
        <v>3.75</v>
      </c>
      <c r="N372" s="4">
        <v>3</v>
      </c>
      <c r="O372" s="4">
        <v>4.8000000000000001E-2</v>
      </c>
      <c r="P372" s="4"/>
      <c r="Q372" s="4">
        <f t="shared" si="52"/>
        <v>43.018000000000001</v>
      </c>
      <c r="R372" s="4">
        <f t="shared" si="53"/>
        <v>1.9074</v>
      </c>
      <c r="S372" s="4">
        <f t="shared" si="54"/>
        <v>1.9074</v>
      </c>
      <c r="T372" s="4"/>
      <c r="U372" s="31"/>
    </row>
    <row r="373" spans="1:21" x14ac:dyDescent="0.15">
      <c r="A373" s="31">
        <v>79</v>
      </c>
      <c r="B373" s="27" t="s">
        <v>26</v>
      </c>
      <c r="C373" s="1" t="s">
        <v>762</v>
      </c>
      <c r="D373" s="1">
        <v>21</v>
      </c>
      <c r="E373" s="1">
        <v>0.23899999999999999</v>
      </c>
      <c r="F373" s="1">
        <v>33.79</v>
      </c>
      <c r="G373" s="2">
        <f t="shared" si="50"/>
        <v>1858</v>
      </c>
      <c r="H373" s="4">
        <v>1738</v>
      </c>
      <c r="I373" s="4">
        <v>120</v>
      </c>
      <c r="J373" s="4"/>
      <c r="K373" s="4">
        <f t="shared" si="47"/>
        <v>7.3554000000000004</v>
      </c>
      <c r="L373" s="38">
        <f t="shared" si="51"/>
        <v>6.798</v>
      </c>
      <c r="M373" s="4">
        <v>3.75</v>
      </c>
      <c r="N373" s="4">
        <v>3</v>
      </c>
      <c r="O373" s="4">
        <v>4.8000000000000001E-2</v>
      </c>
      <c r="P373" s="4"/>
      <c r="Q373" s="4">
        <f t="shared" si="52"/>
        <v>40.588000000000001</v>
      </c>
      <c r="R373" s="4">
        <f t="shared" si="53"/>
        <v>0.55740000000000001</v>
      </c>
      <c r="S373" s="4">
        <f t="shared" si="54"/>
        <v>0.55740000000000001</v>
      </c>
      <c r="T373" s="4"/>
      <c r="U373" s="31"/>
    </row>
    <row r="374" spans="1:21" x14ac:dyDescent="0.15">
      <c r="A374" s="31">
        <v>80</v>
      </c>
      <c r="B374" s="27" t="s">
        <v>26</v>
      </c>
      <c r="C374" s="1" t="s">
        <v>763</v>
      </c>
      <c r="D374" s="1">
        <v>21</v>
      </c>
      <c r="E374" s="1">
        <v>0.21099999999999999</v>
      </c>
      <c r="F374" s="1">
        <v>24.8</v>
      </c>
      <c r="G374" s="2">
        <f t="shared" si="50"/>
        <v>5379</v>
      </c>
      <c r="H374" s="4">
        <v>5379</v>
      </c>
      <c r="I374" s="4"/>
      <c r="J374" s="4"/>
      <c r="K374" s="4">
        <f t="shared" si="47"/>
        <v>8.4116999999999997</v>
      </c>
      <c r="L374" s="38">
        <f t="shared" si="51"/>
        <v>6.798</v>
      </c>
      <c r="M374" s="4">
        <v>3.75</v>
      </c>
      <c r="N374" s="4">
        <v>3</v>
      </c>
      <c r="O374" s="4">
        <v>4.8000000000000001E-2</v>
      </c>
      <c r="P374" s="4"/>
      <c r="Q374" s="4">
        <f t="shared" si="52"/>
        <v>31.597999999999999</v>
      </c>
      <c r="R374" s="4">
        <f t="shared" si="53"/>
        <v>1.6136999999999999</v>
      </c>
      <c r="S374" s="4">
        <f t="shared" si="54"/>
        <v>1.6136999999999999</v>
      </c>
      <c r="T374" s="4"/>
      <c r="U374" s="31"/>
    </row>
    <row r="375" spans="1:21" x14ac:dyDescent="0.15">
      <c r="A375" s="31">
        <v>81</v>
      </c>
      <c r="B375" s="27" t="s">
        <v>764</v>
      </c>
      <c r="C375" s="1" t="s">
        <v>765</v>
      </c>
      <c r="D375" s="1">
        <v>45</v>
      </c>
      <c r="E375" s="1">
        <v>0.75760000000000005</v>
      </c>
      <c r="F375" s="1">
        <v>35.21</v>
      </c>
      <c r="G375" s="2">
        <f t="shared" si="50"/>
        <v>16467.39</v>
      </c>
      <c r="H375" s="4">
        <v>15304.39</v>
      </c>
      <c r="I375" s="4"/>
      <c r="J375" s="4">
        <v>1163</v>
      </c>
      <c r="K375" s="4">
        <f t="shared" si="47"/>
        <v>11.738217000000001</v>
      </c>
      <c r="L375" s="38">
        <f t="shared" si="51"/>
        <v>6.798</v>
      </c>
      <c r="M375" s="4">
        <v>3.75</v>
      </c>
      <c r="N375" s="4">
        <v>3</v>
      </c>
      <c r="O375" s="4">
        <v>4.8000000000000001E-2</v>
      </c>
      <c r="P375" s="4"/>
      <c r="Q375" s="4">
        <f t="shared" si="52"/>
        <v>42.008000000000003</v>
      </c>
      <c r="R375" s="4">
        <f t="shared" si="53"/>
        <v>4.9402169999999996</v>
      </c>
      <c r="S375" s="4">
        <f t="shared" si="54"/>
        <v>4.9402169999999996</v>
      </c>
      <c r="T375" s="4"/>
      <c r="U375" s="31"/>
    </row>
    <row r="376" spans="1:21" x14ac:dyDescent="0.15">
      <c r="A376" s="31">
        <v>82</v>
      </c>
      <c r="B376" s="27" t="s">
        <v>764</v>
      </c>
      <c r="C376" s="1" t="s">
        <v>766</v>
      </c>
      <c r="D376" s="1">
        <v>23</v>
      </c>
      <c r="E376" s="1">
        <v>0.34570000000000001</v>
      </c>
      <c r="F376" s="1">
        <v>79.930000000000007</v>
      </c>
      <c r="G376" s="2">
        <f t="shared" si="50"/>
        <v>4872.72</v>
      </c>
      <c r="H376" s="4">
        <v>4445.22</v>
      </c>
      <c r="I376" s="4">
        <v>427.5</v>
      </c>
      <c r="J376" s="4"/>
      <c r="K376" s="4">
        <f t="shared" si="47"/>
        <v>7.285272</v>
      </c>
      <c r="L376" s="38">
        <f t="shared" si="51"/>
        <v>6.798</v>
      </c>
      <c r="M376" s="4">
        <v>3.75</v>
      </c>
      <c r="N376" s="4">
        <v>3</v>
      </c>
      <c r="O376" s="4">
        <v>4.8000000000000001E-2</v>
      </c>
      <c r="P376" s="4"/>
      <c r="Q376" s="4">
        <f t="shared" si="52"/>
        <v>86.727999999999994</v>
      </c>
      <c r="R376" s="4">
        <f t="shared" si="53"/>
        <v>0.48727199999999998</v>
      </c>
      <c r="S376" s="4"/>
      <c r="T376" s="4">
        <f t="shared" si="49"/>
        <v>0.48727199999999998</v>
      </c>
      <c r="U376" s="31"/>
    </row>
    <row r="377" spans="1:21" x14ac:dyDescent="0.15">
      <c r="A377" s="31">
        <v>83</v>
      </c>
      <c r="B377" s="27" t="s">
        <v>764</v>
      </c>
      <c r="C377" s="1" t="s">
        <v>767</v>
      </c>
      <c r="D377" s="1">
        <v>0</v>
      </c>
      <c r="E377" s="1">
        <v>0.51070000000000004</v>
      </c>
      <c r="F377" s="1">
        <v>37.51</v>
      </c>
      <c r="G377" s="2">
        <f t="shared" si="50"/>
        <v>0</v>
      </c>
      <c r="H377" s="4">
        <v>0</v>
      </c>
      <c r="I377" s="4"/>
      <c r="J377" s="4"/>
      <c r="K377" s="4">
        <f t="shared" si="47"/>
        <v>6.798</v>
      </c>
      <c r="L377" s="38">
        <f t="shared" si="51"/>
        <v>6.798</v>
      </c>
      <c r="M377" s="4">
        <v>3.75</v>
      </c>
      <c r="N377" s="4">
        <v>3</v>
      </c>
      <c r="O377" s="4">
        <v>4.8000000000000001E-2</v>
      </c>
      <c r="P377" s="4"/>
      <c r="Q377" s="4">
        <f t="shared" si="52"/>
        <v>44.308</v>
      </c>
      <c r="R377" s="4">
        <f t="shared" si="53"/>
        <v>0</v>
      </c>
      <c r="S377" s="4">
        <f t="shared" si="54"/>
        <v>0</v>
      </c>
      <c r="T377" s="4"/>
      <c r="U377" s="31"/>
    </row>
    <row r="378" spans="1:21" x14ac:dyDescent="0.15">
      <c r="A378" s="31">
        <v>84</v>
      </c>
      <c r="B378" s="27" t="s">
        <v>764</v>
      </c>
      <c r="C378" s="1" t="s">
        <v>768</v>
      </c>
      <c r="D378" s="1">
        <v>17</v>
      </c>
      <c r="E378" s="1">
        <v>0.30959999999999999</v>
      </c>
      <c r="F378" s="1">
        <v>49.06</v>
      </c>
      <c r="G378" s="2">
        <f t="shared" si="50"/>
        <v>1324.83</v>
      </c>
      <c r="H378" s="4">
        <v>1324.83</v>
      </c>
      <c r="I378" s="4"/>
      <c r="J378" s="4"/>
      <c r="K378" s="4">
        <f t="shared" si="47"/>
        <v>6.9304829999999997</v>
      </c>
      <c r="L378" s="38">
        <f t="shared" si="51"/>
        <v>6.798</v>
      </c>
      <c r="M378" s="4">
        <v>3.75</v>
      </c>
      <c r="N378" s="4">
        <v>3</v>
      </c>
      <c r="O378" s="4">
        <v>4.8000000000000001E-2</v>
      </c>
      <c r="P378" s="4"/>
      <c r="Q378" s="4">
        <f t="shared" si="52"/>
        <v>55.857999999999997</v>
      </c>
      <c r="R378" s="4">
        <f t="shared" si="53"/>
        <v>0.13248299999999999</v>
      </c>
      <c r="S378" s="4"/>
      <c r="T378" s="4">
        <f t="shared" si="49"/>
        <v>0.13248299999999999</v>
      </c>
      <c r="U378" s="31"/>
    </row>
    <row r="379" spans="1:21" x14ac:dyDescent="0.15">
      <c r="A379" s="31">
        <v>85</v>
      </c>
      <c r="B379" s="27" t="s">
        <v>764</v>
      </c>
      <c r="C379" s="1" t="s">
        <v>769</v>
      </c>
      <c r="D379" s="1">
        <v>14</v>
      </c>
      <c r="E379" s="1">
        <v>0.27889999999999998</v>
      </c>
      <c r="F379" s="1">
        <v>23.3</v>
      </c>
      <c r="G379" s="2">
        <f t="shared" si="50"/>
        <v>5327.32</v>
      </c>
      <c r="H379" s="4">
        <v>5327.32</v>
      </c>
      <c r="I379" s="4"/>
      <c r="J379" s="4"/>
      <c r="K379" s="4">
        <f t="shared" si="47"/>
        <v>8.3961959999999998</v>
      </c>
      <c r="L379" s="38">
        <f t="shared" si="51"/>
        <v>6.798</v>
      </c>
      <c r="M379" s="4">
        <v>3.75</v>
      </c>
      <c r="N379" s="4">
        <v>3</v>
      </c>
      <c r="O379" s="4">
        <v>4.8000000000000001E-2</v>
      </c>
      <c r="P379" s="4"/>
      <c r="Q379" s="4">
        <f t="shared" si="52"/>
        <v>30.097999999999999</v>
      </c>
      <c r="R379" s="4">
        <f t="shared" si="53"/>
        <v>1.5981959999999999</v>
      </c>
      <c r="S379" s="4">
        <f t="shared" si="54"/>
        <v>1.5981959999999999</v>
      </c>
      <c r="T379" s="4"/>
      <c r="U379" s="31"/>
    </row>
    <row r="380" spans="1:21" x14ac:dyDescent="0.15">
      <c r="A380" s="31">
        <v>86</v>
      </c>
      <c r="B380" s="27" t="s">
        <v>764</v>
      </c>
      <c r="C380" s="1" t="s">
        <v>770</v>
      </c>
      <c r="D380" s="1">
        <v>17</v>
      </c>
      <c r="E380" s="1">
        <v>0.32490000000000002</v>
      </c>
      <c r="F380" s="1">
        <v>99.47</v>
      </c>
      <c r="G380" s="2">
        <f t="shared" si="50"/>
        <v>29620.14</v>
      </c>
      <c r="H380" s="4">
        <v>4279.6400000000003</v>
      </c>
      <c r="I380" s="4">
        <v>14623.5</v>
      </c>
      <c r="J380" s="4">
        <v>10717</v>
      </c>
      <c r="K380" s="4">
        <f t="shared" si="47"/>
        <v>9.760014</v>
      </c>
      <c r="L380" s="38">
        <f t="shared" si="51"/>
        <v>6.798</v>
      </c>
      <c r="M380" s="4">
        <v>3.75</v>
      </c>
      <c r="N380" s="4">
        <v>3</v>
      </c>
      <c r="O380" s="4">
        <v>4.8000000000000001E-2</v>
      </c>
      <c r="P380" s="4"/>
      <c r="Q380" s="4">
        <f t="shared" si="52"/>
        <v>106.268</v>
      </c>
      <c r="R380" s="4">
        <f t="shared" si="53"/>
        <v>2.9620139999999999</v>
      </c>
      <c r="S380" s="4"/>
      <c r="T380" s="4">
        <f t="shared" si="49"/>
        <v>2.9620139999999999</v>
      </c>
      <c r="U380" s="31"/>
    </row>
    <row r="381" spans="1:21" x14ac:dyDescent="0.15">
      <c r="A381" s="31">
        <v>87</v>
      </c>
      <c r="B381" s="27" t="s">
        <v>764</v>
      </c>
      <c r="C381" s="1" t="s">
        <v>771</v>
      </c>
      <c r="D381" s="1">
        <v>21</v>
      </c>
      <c r="E381" s="1">
        <v>0.3332</v>
      </c>
      <c r="F381" s="1">
        <v>82.09</v>
      </c>
      <c r="G381" s="2">
        <f t="shared" si="50"/>
        <v>26330.799999999999</v>
      </c>
      <c r="H381" s="4">
        <v>4639.3</v>
      </c>
      <c r="I381" s="4">
        <v>20128.5</v>
      </c>
      <c r="J381" s="4">
        <v>1563</v>
      </c>
      <c r="K381" s="4">
        <f t="shared" si="47"/>
        <v>9.4310799999999997</v>
      </c>
      <c r="L381" s="38">
        <f t="shared" si="51"/>
        <v>6.798</v>
      </c>
      <c r="M381" s="4">
        <v>3.75</v>
      </c>
      <c r="N381" s="4">
        <v>3</v>
      </c>
      <c r="O381" s="4">
        <v>4.8000000000000001E-2</v>
      </c>
      <c r="P381" s="4"/>
      <c r="Q381" s="4">
        <f t="shared" si="52"/>
        <v>88.888000000000005</v>
      </c>
      <c r="R381" s="4">
        <f t="shared" si="53"/>
        <v>2.6330800000000001</v>
      </c>
      <c r="S381" s="4"/>
      <c r="T381" s="4">
        <f t="shared" si="49"/>
        <v>2.6330800000000001</v>
      </c>
      <c r="U381" s="31"/>
    </row>
    <row r="382" spans="1:21" x14ac:dyDescent="0.15">
      <c r="A382" s="31">
        <v>88</v>
      </c>
      <c r="B382" s="27" t="s">
        <v>246</v>
      </c>
      <c r="C382" s="35" t="s">
        <v>772</v>
      </c>
      <c r="D382" s="42">
        <v>12</v>
      </c>
      <c r="E382" s="42">
        <v>0.22109999999999999</v>
      </c>
      <c r="F382" s="1">
        <v>28.87</v>
      </c>
      <c r="G382" s="2">
        <f t="shared" si="50"/>
        <v>11952.83</v>
      </c>
      <c r="H382" s="36">
        <v>5508.83</v>
      </c>
      <c r="I382" s="36"/>
      <c r="J382" s="36">
        <v>6444</v>
      </c>
      <c r="K382" s="36">
        <f t="shared" si="47"/>
        <v>10.383849</v>
      </c>
      <c r="L382" s="38">
        <f t="shared" si="51"/>
        <v>6.798</v>
      </c>
      <c r="M382" s="4">
        <v>3.75</v>
      </c>
      <c r="N382" s="4">
        <v>3</v>
      </c>
      <c r="O382" s="4">
        <v>4.8000000000000001E-2</v>
      </c>
      <c r="P382" s="4"/>
      <c r="Q382" s="4">
        <f t="shared" si="52"/>
        <v>35.667999999999999</v>
      </c>
      <c r="R382" s="4">
        <f t="shared" si="53"/>
        <v>3.5858490000000001</v>
      </c>
      <c r="S382" s="4">
        <f t="shared" si="54"/>
        <v>3.5858490000000001</v>
      </c>
      <c r="T382" s="4"/>
      <c r="U382" s="31"/>
    </row>
    <row r="383" spans="1:21" x14ac:dyDescent="0.15">
      <c r="A383" s="31">
        <v>89</v>
      </c>
      <c r="B383" s="27" t="s">
        <v>246</v>
      </c>
      <c r="C383" s="35" t="s">
        <v>773</v>
      </c>
      <c r="D383" s="42">
        <v>5</v>
      </c>
      <c r="E383" s="42">
        <v>0.35110000000000002</v>
      </c>
      <c r="F383" s="1">
        <v>31.33</v>
      </c>
      <c r="G383" s="2">
        <f t="shared" si="50"/>
        <v>7200.66</v>
      </c>
      <c r="H383" s="36">
        <v>7200.66</v>
      </c>
      <c r="I383" s="36"/>
      <c r="J383" s="36"/>
      <c r="K383" s="36">
        <f t="shared" si="47"/>
        <v>8.9581979999999994</v>
      </c>
      <c r="L383" s="38">
        <f t="shared" si="51"/>
        <v>6.798</v>
      </c>
      <c r="M383" s="4">
        <v>3.75</v>
      </c>
      <c r="N383" s="4">
        <v>3</v>
      </c>
      <c r="O383" s="4">
        <v>4.8000000000000001E-2</v>
      </c>
      <c r="P383" s="4"/>
      <c r="Q383" s="4">
        <f t="shared" si="52"/>
        <v>38.128</v>
      </c>
      <c r="R383" s="4">
        <f t="shared" si="53"/>
        <v>2.1601979999999998</v>
      </c>
      <c r="S383" s="4">
        <f t="shared" si="54"/>
        <v>2.1601979999999998</v>
      </c>
      <c r="T383" s="4"/>
      <c r="U383" s="31"/>
    </row>
    <row r="384" spans="1:21" x14ac:dyDescent="0.15">
      <c r="A384" s="31">
        <v>90</v>
      </c>
      <c r="B384" s="27" t="s">
        <v>246</v>
      </c>
      <c r="C384" s="35" t="s">
        <v>774</v>
      </c>
      <c r="D384" s="42">
        <v>13</v>
      </c>
      <c r="E384" s="42">
        <v>0.58599999999999997</v>
      </c>
      <c r="F384" s="1">
        <v>21.54</v>
      </c>
      <c r="G384" s="2">
        <f t="shared" si="50"/>
        <v>8629.69</v>
      </c>
      <c r="H384" s="36">
        <v>5430.19</v>
      </c>
      <c r="I384" s="36">
        <v>3199.5</v>
      </c>
      <c r="J384" s="36"/>
      <c r="K384" s="36">
        <f t="shared" si="47"/>
        <v>9.3869070000000008</v>
      </c>
      <c r="L384" s="38">
        <f t="shared" si="51"/>
        <v>6.798</v>
      </c>
      <c r="M384" s="4">
        <v>3.75</v>
      </c>
      <c r="N384" s="4">
        <v>3</v>
      </c>
      <c r="O384" s="4">
        <v>4.8000000000000001E-2</v>
      </c>
      <c r="P384" s="4"/>
      <c r="Q384" s="4">
        <f t="shared" si="52"/>
        <v>28.338000000000001</v>
      </c>
      <c r="R384" s="4">
        <f t="shared" si="53"/>
        <v>2.5889069999999998</v>
      </c>
      <c r="S384" s="4">
        <f t="shared" si="54"/>
        <v>2.5889069999999998</v>
      </c>
      <c r="T384" s="4"/>
      <c r="U384" s="31"/>
    </row>
    <row r="385" spans="1:21" x14ac:dyDescent="0.15">
      <c r="A385" s="31">
        <v>91</v>
      </c>
      <c r="B385" s="27" t="s">
        <v>246</v>
      </c>
      <c r="C385" s="35" t="s">
        <v>775</v>
      </c>
      <c r="D385" s="42">
        <v>20</v>
      </c>
      <c r="E385" s="42">
        <v>0.53539999999999999</v>
      </c>
      <c r="F385" s="1">
        <v>66.19</v>
      </c>
      <c r="G385" s="2">
        <f t="shared" si="50"/>
        <v>11232.32</v>
      </c>
      <c r="H385" s="36">
        <v>8149.82</v>
      </c>
      <c r="I385" s="36">
        <v>3082.5</v>
      </c>
      <c r="J385" s="36"/>
      <c r="K385" s="36">
        <f t="shared" si="47"/>
        <v>7.9212319999999998</v>
      </c>
      <c r="L385" s="38">
        <f t="shared" si="51"/>
        <v>6.798</v>
      </c>
      <c r="M385" s="4">
        <v>3.75</v>
      </c>
      <c r="N385" s="4">
        <v>3</v>
      </c>
      <c r="O385" s="4">
        <v>4.8000000000000001E-2</v>
      </c>
      <c r="P385" s="4"/>
      <c r="Q385" s="4">
        <f t="shared" si="52"/>
        <v>72.988</v>
      </c>
      <c r="R385" s="4">
        <f t="shared" si="53"/>
        <v>1.123232</v>
      </c>
      <c r="S385" s="4"/>
      <c r="T385" s="4">
        <f t="shared" si="49"/>
        <v>1.123232</v>
      </c>
      <c r="U385" s="31"/>
    </row>
    <row r="386" spans="1:21" x14ac:dyDescent="0.15">
      <c r="A386" s="31">
        <v>92</v>
      </c>
      <c r="B386" s="27" t="s">
        <v>246</v>
      </c>
      <c r="C386" s="35" t="s">
        <v>776</v>
      </c>
      <c r="D386" s="42">
        <v>6</v>
      </c>
      <c r="E386" s="42">
        <v>0.18179999999999999</v>
      </c>
      <c r="F386" s="1">
        <v>70.27</v>
      </c>
      <c r="G386" s="2">
        <f t="shared" si="50"/>
        <v>4264.6000000000004</v>
      </c>
      <c r="H386" s="36">
        <v>1939.1</v>
      </c>
      <c r="I386" s="36">
        <v>418.5</v>
      </c>
      <c r="J386" s="36">
        <v>1907</v>
      </c>
      <c r="K386" s="36">
        <f t="shared" si="47"/>
        <v>7.2244599999999997</v>
      </c>
      <c r="L386" s="38">
        <f t="shared" si="51"/>
        <v>6.798</v>
      </c>
      <c r="M386" s="4">
        <v>3.75</v>
      </c>
      <c r="N386" s="4">
        <v>3</v>
      </c>
      <c r="O386" s="4">
        <v>4.8000000000000001E-2</v>
      </c>
      <c r="P386" s="4"/>
      <c r="Q386" s="4">
        <f t="shared" si="52"/>
        <v>77.067999999999998</v>
      </c>
      <c r="R386" s="4">
        <f t="shared" si="53"/>
        <v>0.42646000000000001</v>
      </c>
      <c r="S386" s="4"/>
      <c r="T386" s="4">
        <f t="shared" si="49"/>
        <v>0.42646000000000001</v>
      </c>
      <c r="U386" s="31"/>
    </row>
    <row r="387" spans="1:21" x14ac:dyDescent="0.15">
      <c r="A387" s="31">
        <v>93</v>
      </c>
      <c r="B387" s="27" t="s">
        <v>246</v>
      </c>
      <c r="C387" s="35" t="s">
        <v>777</v>
      </c>
      <c r="D387" s="42">
        <v>8</v>
      </c>
      <c r="E387" s="42">
        <v>0.16420000000000001</v>
      </c>
      <c r="F387" s="1">
        <v>24</v>
      </c>
      <c r="G387" s="2">
        <f t="shared" si="50"/>
        <v>2474.71</v>
      </c>
      <c r="H387" s="36">
        <v>1534.21</v>
      </c>
      <c r="I387" s="36">
        <v>940.5</v>
      </c>
      <c r="J387" s="36"/>
      <c r="K387" s="36">
        <f t="shared" si="47"/>
        <v>7.540413</v>
      </c>
      <c r="L387" s="38">
        <f t="shared" si="51"/>
        <v>6.798</v>
      </c>
      <c r="M387" s="4">
        <v>3.75</v>
      </c>
      <c r="N387" s="4">
        <v>3</v>
      </c>
      <c r="O387" s="4">
        <v>4.8000000000000001E-2</v>
      </c>
      <c r="P387" s="4"/>
      <c r="Q387" s="4">
        <f t="shared" si="52"/>
        <v>30.797999999999998</v>
      </c>
      <c r="R387" s="4">
        <f t="shared" si="53"/>
        <v>0.74241299999999999</v>
      </c>
      <c r="S387" s="4">
        <f t="shared" si="54"/>
        <v>0.74241299999999999</v>
      </c>
      <c r="T387" s="4"/>
      <c r="U387" s="31"/>
    </row>
    <row r="388" spans="1:21" x14ac:dyDescent="0.15">
      <c r="A388" s="31">
        <v>94</v>
      </c>
      <c r="B388" s="27" t="s">
        <v>246</v>
      </c>
      <c r="C388" s="35" t="s">
        <v>778</v>
      </c>
      <c r="D388" s="1">
        <v>12</v>
      </c>
      <c r="E388" s="1">
        <v>0.36120000000000002</v>
      </c>
      <c r="F388" s="1">
        <v>32.71</v>
      </c>
      <c r="G388" s="2">
        <f t="shared" si="50"/>
        <v>3481.05</v>
      </c>
      <c r="H388" s="36">
        <v>2142.0500000000002</v>
      </c>
      <c r="I388" s="36">
        <v>825</v>
      </c>
      <c r="J388" s="36">
        <v>514</v>
      </c>
      <c r="K388" s="36">
        <f t="shared" si="47"/>
        <v>7.8423150000000001</v>
      </c>
      <c r="L388" s="38">
        <f t="shared" si="51"/>
        <v>6.798</v>
      </c>
      <c r="M388" s="4">
        <v>3.75</v>
      </c>
      <c r="N388" s="4">
        <v>3</v>
      </c>
      <c r="O388" s="4">
        <v>4.8000000000000001E-2</v>
      </c>
      <c r="P388" s="4"/>
      <c r="Q388" s="4">
        <f t="shared" si="52"/>
        <v>39.508000000000003</v>
      </c>
      <c r="R388" s="4">
        <f t="shared" si="53"/>
        <v>1.0443150000000001</v>
      </c>
      <c r="S388" s="4">
        <f t="shared" si="54"/>
        <v>1.0443150000000001</v>
      </c>
      <c r="T388" s="4"/>
      <c r="U388" s="31"/>
    </row>
    <row r="389" spans="1:21" x14ac:dyDescent="0.15">
      <c r="A389" s="31">
        <v>95</v>
      </c>
      <c r="B389" s="27" t="s">
        <v>246</v>
      </c>
      <c r="C389" s="35" t="s">
        <v>779</v>
      </c>
      <c r="D389" s="1">
        <v>25</v>
      </c>
      <c r="E389" s="1">
        <v>0.65669999999999995</v>
      </c>
      <c r="F389" s="1">
        <v>21.88</v>
      </c>
      <c r="G389" s="2">
        <f t="shared" si="50"/>
        <v>6529.33</v>
      </c>
      <c r="H389" s="36">
        <v>4051.33</v>
      </c>
      <c r="I389" s="36">
        <v>2478</v>
      </c>
      <c r="J389" s="36"/>
      <c r="K389" s="36">
        <f t="shared" si="47"/>
        <v>8.7567990000000009</v>
      </c>
      <c r="L389" s="38">
        <f t="shared" si="51"/>
        <v>6.798</v>
      </c>
      <c r="M389" s="4">
        <v>3.75</v>
      </c>
      <c r="N389" s="4">
        <v>3</v>
      </c>
      <c r="O389" s="4">
        <v>4.8000000000000001E-2</v>
      </c>
      <c r="P389" s="4"/>
      <c r="Q389" s="4">
        <f t="shared" si="52"/>
        <v>28.678000000000001</v>
      </c>
      <c r="R389" s="4">
        <f t="shared" si="53"/>
        <v>1.958799</v>
      </c>
      <c r="S389" s="4">
        <f t="shared" si="54"/>
        <v>1.958799</v>
      </c>
      <c r="T389" s="4"/>
      <c r="U389" s="31"/>
    </row>
    <row r="390" spans="1:21" x14ac:dyDescent="0.15">
      <c r="A390" s="31">
        <v>96</v>
      </c>
      <c r="B390" s="27" t="s">
        <v>246</v>
      </c>
      <c r="C390" s="35" t="s">
        <v>780</v>
      </c>
      <c r="D390" s="42">
        <v>8</v>
      </c>
      <c r="E390" s="42">
        <v>0.57399999999999995</v>
      </c>
      <c r="F390" s="1">
        <v>27.03</v>
      </c>
      <c r="G390" s="2">
        <f t="shared" si="50"/>
        <v>15416.9</v>
      </c>
      <c r="H390" s="36">
        <v>9297.4</v>
      </c>
      <c r="I390" s="36">
        <v>6119.5</v>
      </c>
      <c r="J390" s="36"/>
      <c r="K390" s="36">
        <f t="shared" si="47"/>
        <v>11.423069999999999</v>
      </c>
      <c r="L390" s="38">
        <f t="shared" si="51"/>
        <v>6.798</v>
      </c>
      <c r="M390" s="4">
        <v>3.75</v>
      </c>
      <c r="N390" s="4">
        <v>3</v>
      </c>
      <c r="O390" s="4">
        <v>4.8000000000000001E-2</v>
      </c>
      <c r="P390" s="4"/>
      <c r="Q390" s="4">
        <f t="shared" si="52"/>
        <v>33.828000000000003</v>
      </c>
      <c r="R390" s="4">
        <f t="shared" si="53"/>
        <v>4.62507</v>
      </c>
      <c r="S390" s="4">
        <f t="shared" si="54"/>
        <v>4.62507</v>
      </c>
      <c r="T390" s="4"/>
      <c r="U390" s="31"/>
    </row>
    <row r="391" spans="1:21" x14ac:dyDescent="0.15">
      <c r="A391" s="31">
        <v>97</v>
      </c>
      <c r="B391" s="27" t="s">
        <v>246</v>
      </c>
      <c r="C391" s="35" t="s">
        <v>781</v>
      </c>
      <c r="D391" s="42">
        <v>7</v>
      </c>
      <c r="E391" s="42">
        <v>0.314</v>
      </c>
      <c r="F391" s="1">
        <v>27.17</v>
      </c>
      <c r="G391" s="2">
        <f t="shared" si="50"/>
        <v>2193.4</v>
      </c>
      <c r="H391" s="36">
        <v>2193.4</v>
      </c>
      <c r="I391" s="36"/>
      <c r="J391" s="36"/>
      <c r="K391" s="36">
        <f t="shared" si="47"/>
        <v>7.4560199999999996</v>
      </c>
      <c r="L391" s="38">
        <f t="shared" si="51"/>
        <v>6.798</v>
      </c>
      <c r="M391" s="4">
        <v>3.75</v>
      </c>
      <c r="N391" s="4">
        <v>3</v>
      </c>
      <c r="O391" s="4">
        <v>4.8000000000000001E-2</v>
      </c>
      <c r="P391" s="4"/>
      <c r="Q391" s="4">
        <f t="shared" si="52"/>
        <v>33.968000000000004</v>
      </c>
      <c r="R391" s="4">
        <f t="shared" si="53"/>
        <v>0.65802000000000005</v>
      </c>
      <c r="S391" s="4">
        <f t="shared" si="54"/>
        <v>0.65802000000000005</v>
      </c>
      <c r="T391" s="4"/>
      <c r="U391" s="31"/>
    </row>
    <row r="392" spans="1:21" x14ac:dyDescent="0.15">
      <c r="A392" s="31">
        <v>98</v>
      </c>
      <c r="B392" s="27" t="s">
        <v>246</v>
      </c>
      <c r="C392" s="35" t="s">
        <v>782</v>
      </c>
      <c r="D392" s="42">
        <v>9</v>
      </c>
      <c r="E392" s="42">
        <v>0.41920000000000002</v>
      </c>
      <c r="F392" s="1">
        <v>30.62</v>
      </c>
      <c r="G392" s="2">
        <f t="shared" si="50"/>
        <v>4445.59</v>
      </c>
      <c r="H392" s="36">
        <v>4358.59</v>
      </c>
      <c r="I392" s="36"/>
      <c r="J392" s="36">
        <v>87</v>
      </c>
      <c r="K392" s="36">
        <f t="shared" ref="K392:K455" si="55">+L392+P392+R392</f>
        <v>8.1316769999999998</v>
      </c>
      <c r="L392" s="38">
        <f t="shared" si="51"/>
        <v>6.798</v>
      </c>
      <c r="M392" s="4">
        <v>3.75</v>
      </c>
      <c r="N392" s="4">
        <v>3</v>
      </c>
      <c r="O392" s="4">
        <v>4.8000000000000001E-2</v>
      </c>
      <c r="P392" s="4"/>
      <c r="Q392" s="4">
        <f t="shared" si="52"/>
        <v>37.417999999999999</v>
      </c>
      <c r="R392" s="4">
        <f t="shared" si="53"/>
        <v>1.333677</v>
      </c>
      <c r="S392" s="4">
        <f t="shared" si="54"/>
        <v>1.333677</v>
      </c>
      <c r="T392" s="4"/>
      <c r="U392" s="31"/>
    </row>
    <row r="393" spans="1:21" x14ac:dyDescent="0.15">
      <c r="A393" s="31">
        <v>99</v>
      </c>
      <c r="B393" s="27" t="s">
        <v>246</v>
      </c>
      <c r="C393" s="35" t="s">
        <v>333</v>
      </c>
      <c r="D393" s="1">
        <v>25</v>
      </c>
      <c r="E393" s="1">
        <v>0.53010000000000002</v>
      </c>
      <c r="F393" s="1">
        <v>44.78</v>
      </c>
      <c r="G393" s="2">
        <f t="shared" si="50"/>
        <v>7470.36</v>
      </c>
      <c r="H393" s="36">
        <v>3287.86</v>
      </c>
      <c r="I393" s="36">
        <v>1993.5</v>
      </c>
      <c r="J393" s="36">
        <v>2189</v>
      </c>
      <c r="K393" s="36">
        <f t="shared" si="55"/>
        <v>7.5450359999999996</v>
      </c>
      <c r="L393" s="38">
        <f t="shared" si="51"/>
        <v>6.798</v>
      </c>
      <c r="M393" s="4">
        <v>3.75</v>
      </c>
      <c r="N393" s="4">
        <v>3</v>
      </c>
      <c r="O393" s="4">
        <v>4.8000000000000001E-2</v>
      </c>
      <c r="P393" s="4"/>
      <c r="Q393" s="4">
        <f t="shared" si="52"/>
        <v>51.578000000000003</v>
      </c>
      <c r="R393" s="4">
        <f t="shared" si="53"/>
        <v>0.74703600000000003</v>
      </c>
      <c r="S393" s="4"/>
      <c r="T393" s="4">
        <f t="shared" ref="T393:T419" si="56">0.0001*G393</f>
        <v>0.74703600000000003</v>
      </c>
      <c r="U393" s="31"/>
    </row>
    <row r="394" spans="1:21" x14ac:dyDescent="0.15">
      <c r="A394" s="31">
        <v>100</v>
      </c>
      <c r="B394" s="27" t="s">
        <v>246</v>
      </c>
      <c r="C394" s="35" t="s">
        <v>783</v>
      </c>
      <c r="D394" s="1">
        <v>21</v>
      </c>
      <c r="E394" s="1">
        <v>0.74099999999999999</v>
      </c>
      <c r="F394" s="1">
        <v>70.19</v>
      </c>
      <c r="G394" s="2">
        <f t="shared" si="50"/>
        <v>11673.09</v>
      </c>
      <c r="H394" s="36">
        <v>7188.59</v>
      </c>
      <c r="I394" s="36">
        <v>2680.5</v>
      </c>
      <c r="J394" s="36">
        <v>1804</v>
      </c>
      <c r="K394" s="36">
        <f t="shared" si="55"/>
        <v>7.9653090000000004</v>
      </c>
      <c r="L394" s="38">
        <f t="shared" si="51"/>
        <v>6.798</v>
      </c>
      <c r="M394" s="4">
        <v>3.75</v>
      </c>
      <c r="N394" s="4">
        <v>3</v>
      </c>
      <c r="O394" s="4">
        <v>4.8000000000000001E-2</v>
      </c>
      <c r="P394" s="4"/>
      <c r="Q394" s="4">
        <f t="shared" si="52"/>
        <v>76.988</v>
      </c>
      <c r="R394" s="4">
        <f t="shared" si="53"/>
        <v>1.1673089999999999</v>
      </c>
      <c r="S394" s="4"/>
      <c r="T394" s="4">
        <f t="shared" si="56"/>
        <v>1.1673089999999999</v>
      </c>
      <c r="U394" s="31"/>
    </row>
    <row r="395" spans="1:21" x14ac:dyDescent="0.15">
      <c r="A395" s="31">
        <v>101</v>
      </c>
      <c r="B395" s="27" t="s">
        <v>246</v>
      </c>
      <c r="C395" s="35" t="s">
        <v>784</v>
      </c>
      <c r="D395" s="42">
        <v>5</v>
      </c>
      <c r="E395" s="42">
        <v>0.21079999999999999</v>
      </c>
      <c r="F395" s="1">
        <v>35.72</v>
      </c>
      <c r="G395" s="2">
        <f t="shared" si="50"/>
        <v>9453.7199999999993</v>
      </c>
      <c r="H395" s="36">
        <v>2507.2199999999998</v>
      </c>
      <c r="I395" s="36">
        <v>3703.5</v>
      </c>
      <c r="J395" s="36">
        <v>3243</v>
      </c>
      <c r="K395" s="36">
        <f t="shared" si="55"/>
        <v>9.6341160000000006</v>
      </c>
      <c r="L395" s="38">
        <f t="shared" si="51"/>
        <v>6.798</v>
      </c>
      <c r="M395" s="4">
        <v>3.75</v>
      </c>
      <c r="N395" s="4">
        <v>3</v>
      </c>
      <c r="O395" s="4">
        <v>4.8000000000000001E-2</v>
      </c>
      <c r="P395" s="4"/>
      <c r="Q395" s="4">
        <f t="shared" si="52"/>
        <v>42.518000000000001</v>
      </c>
      <c r="R395" s="4">
        <f t="shared" si="53"/>
        <v>2.8361160000000001</v>
      </c>
      <c r="S395" s="4">
        <f t="shared" si="54"/>
        <v>2.8361160000000001</v>
      </c>
      <c r="T395" s="4"/>
      <c r="U395" s="31"/>
    </row>
    <row r="396" spans="1:21" x14ac:dyDescent="0.15">
      <c r="A396" s="31">
        <v>102</v>
      </c>
      <c r="B396" s="27" t="s">
        <v>246</v>
      </c>
      <c r="C396" s="35" t="s">
        <v>785</v>
      </c>
      <c r="D396" s="42">
        <v>7</v>
      </c>
      <c r="E396" s="42">
        <v>0.20019999999999999</v>
      </c>
      <c r="F396" s="1">
        <v>21.55</v>
      </c>
      <c r="G396" s="2">
        <f t="shared" si="50"/>
        <v>4682.1099999999997</v>
      </c>
      <c r="H396" s="36">
        <v>1809.61</v>
      </c>
      <c r="I396" s="36">
        <v>2872.5</v>
      </c>
      <c r="J396" s="36"/>
      <c r="K396" s="36">
        <f t="shared" si="55"/>
        <v>8.2026330000000005</v>
      </c>
      <c r="L396" s="38">
        <f t="shared" si="51"/>
        <v>6.798</v>
      </c>
      <c r="M396" s="4">
        <v>3.75</v>
      </c>
      <c r="N396" s="4">
        <v>3</v>
      </c>
      <c r="O396" s="4">
        <v>4.8000000000000001E-2</v>
      </c>
      <c r="P396" s="4"/>
      <c r="Q396" s="4">
        <f t="shared" si="52"/>
        <v>28.347999999999999</v>
      </c>
      <c r="R396" s="4">
        <f t="shared" si="53"/>
        <v>1.404633</v>
      </c>
      <c r="S396" s="4">
        <f t="shared" si="54"/>
        <v>1.404633</v>
      </c>
      <c r="T396" s="4"/>
      <c r="U396" s="31"/>
    </row>
    <row r="397" spans="1:21" x14ac:dyDescent="0.15">
      <c r="A397" s="31">
        <v>103</v>
      </c>
      <c r="B397" s="27" t="s">
        <v>246</v>
      </c>
      <c r="C397" s="35" t="s">
        <v>786</v>
      </c>
      <c r="D397" s="42">
        <v>7</v>
      </c>
      <c r="E397" s="42">
        <v>0.1736</v>
      </c>
      <c r="F397" s="1">
        <v>28.36</v>
      </c>
      <c r="G397" s="2">
        <f t="shared" si="50"/>
        <v>5101.92</v>
      </c>
      <c r="H397" s="36">
        <v>1633.92</v>
      </c>
      <c r="I397" s="36">
        <v>3468</v>
      </c>
      <c r="J397" s="36"/>
      <c r="K397" s="36">
        <f t="shared" si="55"/>
        <v>8.328576</v>
      </c>
      <c r="L397" s="38">
        <f t="shared" si="51"/>
        <v>6.798</v>
      </c>
      <c r="M397" s="4">
        <v>3.75</v>
      </c>
      <c r="N397" s="4">
        <v>3</v>
      </c>
      <c r="O397" s="4">
        <v>4.8000000000000001E-2</v>
      </c>
      <c r="P397" s="4"/>
      <c r="Q397" s="4">
        <f t="shared" si="52"/>
        <v>35.158000000000001</v>
      </c>
      <c r="R397" s="4">
        <f t="shared" si="53"/>
        <v>1.5305759999999999</v>
      </c>
      <c r="S397" s="4">
        <f t="shared" si="54"/>
        <v>1.5305759999999999</v>
      </c>
      <c r="T397" s="4"/>
      <c r="U397" s="31"/>
    </row>
    <row r="398" spans="1:21" x14ac:dyDescent="0.15">
      <c r="A398" s="31">
        <v>104</v>
      </c>
      <c r="B398" s="27" t="s">
        <v>787</v>
      </c>
      <c r="C398" s="1" t="s">
        <v>775</v>
      </c>
      <c r="D398" s="1">
        <v>24</v>
      </c>
      <c r="E398" s="1">
        <v>0.26079999999999998</v>
      </c>
      <c r="F398" s="1">
        <v>20.07</v>
      </c>
      <c r="G398" s="2">
        <f t="shared" si="50"/>
        <v>3461.91</v>
      </c>
      <c r="H398" s="4">
        <v>3461.91</v>
      </c>
      <c r="I398" s="4"/>
      <c r="J398" s="4"/>
      <c r="K398" s="4">
        <f t="shared" si="55"/>
        <v>7.8365729999999996</v>
      </c>
      <c r="L398" s="38">
        <f t="shared" si="51"/>
        <v>6.798</v>
      </c>
      <c r="M398" s="4">
        <v>3.75</v>
      </c>
      <c r="N398" s="4">
        <v>3</v>
      </c>
      <c r="O398" s="4">
        <v>4.8000000000000001E-2</v>
      </c>
      <c r="P398" s="4"/>
      <c r="Q398" s="4">
        <f t="shared" si="52"/>
        <v>26.867999999999999</v>
      </c>
      <c r="R398" s="4">
        <f t="shared" si="53"/>
        <v>1.038573</v>
      </c>
      <c r="S398" s="4">
        <f t="shared" si="54"/>
        <v>1.038573</v>
      </c>
      <c r="T398" s="4"/>
      <c r="U398" s="31"/>
    </row>
    <row r="399" spans="1:21" x14ac:dyDescent="0.15">
      <c r="A399" s="31">
        <v>105</v>
      </c>
      <c r="B399" s="27" t="s">
        <v>787</v>
      </c>
      <c r="C399" s="1" t="s">
        <v>788</v>
      </c>
      <c r="D399" s="1">
        <v>49</v>
      </c>
      <c r="E399" s="1">
        <v>0.50339999999999996</v>
      </c>
      <c r="F399" s="1">
        <v>25.94</v>
      </c>
      <c r="G399" s="2">
        <f t="shared" si="50"/>
        <v>9093.24</v>
      </c>
      <c r="H399" s="4">
        <v>8684.24</v>
      </c>
      <c r="I399" s="4"/>
      <c r="J399" s="4">
        <v>409</v>
      </c>
      <c r="K399" s="4">
        <f t="shared" si="55"/>
        <v>9.5259719999999994</v>
      </c>
      <c r="L399" s="38">
        <f t="shared" si="51"/>
        <v>6.798</v>
      </c>
      <c r="M399" s="4">
        <v>3.75</v>
      </c>
      <c r="N399" s="4">
        <v>3</v>
      </c>
      <c r="O399" s="4">
        <v>4.8000000000000001E-2</v>
      </c>
      <c r="P399" s="4"/>
      <c r="Q399" s="4">
        <f t="shared" si="52"/>
        <v>32.738</v>
      </c>
      <c r="R399" s="4">
        <f t="shared" si="53"/>
        <v>2.7279719999999998</v>
      </c>
      <c r="S399" s="4">
        <f t="shared" si="54"/>
        <v>2.7279719999999998</v>
      </c>
      <c r="T399" s="4"/>
      <c r="U399" s="31"/>
    </row>
    <row r="400" spans="1:21" x14ac:dyDescent="0.15">
      <c r="A400" s="31">
        <v>106</v>
      </c>
      <c r="B400" s="27" t="s">
        <v>787</v>
      </c>
      <c r="C400" s="1" t="s">
        <v>789</v>
      </c>
      <c r="D400" s="1">
        <v>33</v>
      </c>
      <c r="E400" s="1">
        <v>0.42730000000000001</v>
      </c>
      <c r="F400" s="1">
        <v>23.43</v>
      </c>
      <c r="G400" s="2">
        <f t="shared" si="50"/>
        <v>7239.11</v>
      </c>
      <c r="H400" s="4">
        <v>7239.11</v>
      </c>
      <c r="I400" s="4"/>
      <c r="J400" s="4"/>
      <c r="K400" s="4">
        <f t="shared" si="55"/>
        <v>8.9697329999999997</v>
      </c>
      <c r="L400" s="38">
        <f t="shared" si="51"/>
        <v>6.798</v>
      </c>
      <c r="M400" s="4">
        <v>3.75</v>
      </c>
      <c r="N400" s="4">
        <v>3</v>
      </c>
      <c r="O400" s="4">
        <v>4.8000000000000001E-2</v>
      </c>
      <c r="P400" s="4"/>
      <c r="Q400" s="4">
        <f t="shared" si="52"/>
        <v>30.228000000000002</v>
      </c>
      <c r="R400" s="4">
        <f t="shared" si="53"/>
        <v>2.1717330000000001</v>
      </c>
      <c r="S400" s="4">
        <f t="shared" si="54"/>
        <v>2.1717330000000001</v>
      </c>
      <c r="T400" s="4"/>
      <c r="U400" s="31"/>
    </row>
    <row r="401" spans="1:21" x14ac:dyDescent="0.15">
      <c r="A401" s="31">
        <v>107</v>
      </c>
      <c r="B401" s="27" t="s">
        <v>787</v>
      </c>
      <c r="C401" s="1" t="s">
        <v>790</v>
      </c>
      <c r="D401" s="1">
        <v>49</v>
      </c>
      <c r="E401" s="1">
        <v>0.51119999999999999</v>
      </c>
      <c r="F401" s="1">
        <v>23.47</v>
      </c>
      <c r="G401" s="2">
        <f t="shared" si="50"/>
        <v>10386.77</v>
      </c>
      <c r="H401" s="4">
        <v>10386.77</v>
      </c>
      <c r="I401" s="4"/>
      <c r="J401" s="4"/>
      <c r="K401" s="4">
        <f t="shared" si="55"/>
        <v>9.9140309999999996</v>
      </c>
      <c r="L401" s="38">
        <f t="shared" si="51"/>
        <v>6.798</v>
      </c>
      <c r="M401" s="4">
        <v>3.75</v>
      </c>
      <c r="N401" s="4">
        <v>3</v>
      </c>
      <c r="O401" s="4">
        <v>4.8000000000000001E-2</v>
      </c>
      <c r="P401" s="4"/>
      <c r="Q401" s="4">
        <f t="shared" si="52"/>
        <v>30.268000000000001</v>
      </c>
      <c r="R401" s="4">
        <f t="shared" si="53"/>
        <v>3.116031</v>
      </c>
      <c r="S401" s="4">
        <f t="shared" si="54"/>
        <v>3.116031</v>
      </c>
      <c r="T401" s="4"/>
      <c r="U401" s="31"/>
    </row>
    <row r="402" spans="1:21" x14ac:dyDescent="0.15">
      <c r="A402" s="31">
        <v>108</v>
      </c>
      <c r="B402" s="27" t="s">
        <v>787</v>
      </c>
      <c r="C402" s="1" t="s">
        <v>791</v>
      </c>
      <c r="D402" s="1">
        <v>51</v>
      </c>
      <c r="E402" s="1">
        <v>0.6603</v>
      </c>
      <c r="F402" s="1">
        <v>32.380000000000003</v>
      </c>
      <c r="G402" s="2">
        <f t="shared" si="50"/>
        <v>8410.93</v>
      </c>
      <c r="H402" s="4">
        <v>8410.93</v>
      </c>
      <c r="I402" s="4"/>
      <c r="J402" s="4"/>
      <c r="K402" s="4">
        <f t="shared" si="55"/>
        <v>9.3212790000000005</v>
      </c>
      <c r="L402" s="38">
        <f t="shared" si="51"/>
        <v>6.798</v>
      </c>
      <c r="M402" s="4">
        <v>3.75</v>
      </c>
      <c r="N402" s="4">
        <v>3</v>
      </c>
      <c r="O402" s="4">
        <v>4.8000000000000001E-2</v>
      </c>
      <c r="P402" s="4"/>
      <c r="Q402" s="4">
        <f t="shared" si="52"/>
        <v>39.177999999999997</v>
      </c>
      <c r="R402" s="4">
        <f t="shared" si="53"/>
        <v>2.523279</v>
      </c>
      <c r="S402" s="4">
        <f t="shared" si="54"/>
        <v>2.523279</v>
      </c>
      <c r="T402" s="4"/>
      <c r="U402" s="31"/>
    </row>
    <row r="403" spans="1:21" x14ac:dyDescent="0.15">
      <c r="A403" s="31">
        <v>109</v>
      </c>
      <c r="B403" s="27" t="s">
        <v>787</v>
      </c>
      <c r="C403" s="1" t="s">
        <v>792</v>
      </c>
      <c r="D403" s="1">
        <v>59</v>
      </c>
      <c r="E403" s="1">
        <v>0.63429999999999997</v>
      </c>
      <c r="F403" s="1">
        <v>33.78</v>
      </c>
      <c r="G403" s="2">
        <f t="shared" si="50"/>
        <v>9306.23</v>
      </c>
      <c r="H403" s="4">
        <v>9306.23</v>
      </c>
      <c r="I403" s="4"/>
      <c r="J403" s="4"/>
      <c r="K403" s="4">
        <f t="shared" si="55"/>
        <v>9.5898690000000002</v>
      </c>
      <c r="L403" s="38">
        <f t="shared" si="51"/>
        <v>6.798</v>
      </c>
      <c r="M403" s="4">
        <v>3.75</v>
      </c>
      <c r="N403" s="4">
        <v>3</v>
      </c>
      <c r="O403" s="4">
        <v>4.8000000000000001E-2</v>
      </c>
      <c r="P403" s="4"/>
      <c r="Q403" s="4">
        <f t="shared" si="52"/>
        <v>40.578000000000003</v>
      </c>
      <c r="R403" s="4">
        <f t="shared" si="53"/>
        <v>2.7918690000000002</v>
      </c>
      <c r="S403" s="4">
        <f t="shared" si="54"/>
        <v>2.7918690000000002</v>
      </c>
      <c r="T403" s="4"/>
      <c r="U403" s="31"/>
    </row>
    <row r="404" spans="1:21" x14ac:dyDescent="0.15">
      <c r="A404" s="31">
        <v>110</v>
      </c>
      <c r="B404" s="27" t="s">
        <v>787</v>
      </c>
      <c r="C404" s="1" t="s">
        <v>793</v>
      </c>
      <c r="D404" s="1">
        <v>39</v>
      </c>
      <c r="E404" s="1">
        <v>0.373</v>
      </c>
      <c r="F404" s="1">
        <v>29.79</v>
      </c>
      <c r="G404" s="2">
        <f t="shared" si="50"/>
        <v>5006.46</v>
      </c>
      <c r="H404" s="4">
        <v>5006.46</v>
      </c>
      <c r="I404" s="4"/>
      <c r="J404" s="4"/>
      <c r="K404" s="4">
        <f t="shared" si="55"/>
        <v>8.2999379999999991</v>
      </c>
      <c r="L404" s="38">
        <f t="shared" si="51"/>
        <v>6.798</v>
      </c>
      <c r="M404" s="4">
        <v>3.75</v>
      </c>
      <c r="N404" s="4">
        <v>3</v>
      </c>
      <c r="O404" s="4">
        <v>4.8000000000000001E-2</v>
      </c>
      <c r="P404" s="4"/>
      <c r="Q404" s="4">
        <f t="shared" si="52"/>
        <v>36.588000000000001</v>
      </c>
      <c r="R404" s="4">
        <f t="shared" si="53"/>
        <v>1.501938</v>
      </c>
      <c r="S404" s="4">
        <f t="shared" si="54"/>
        <v>1.501938</v>
      </c>
      <c r="T404" s="4"/>
      <c r="U404" s="31"/>
    </row>
    <row r="405" spans="1:21" x14ac:dyDescent="0.15">
      <c r="A405" s="31">
        <v>111</v>
      </c>
      <c r="B405" s="27" t="s">
        <v>787</v>
      </c>
      <c r="C405" s="1" t="s">
        <v>794</v>
      </c>
      <c r="D405" s="1">
        <v>45</v>
      </c>
      <c r="E405" s="1">
        <v>0.51910000000000001</v>
      </c>
      <c r="F405" s="1">
        <v>30.36</v>
      </c>
      <c r="G405" s="2">
        <f t="shared" si="50"/>
        <v>11220.79</v>
      </c>
      <c r="H405" s="4">
        <v>11220.79</v>
      </c>
      <c r="I405" s="4"/>
      <c r="J405" s="4"/>
      <c r="K405" s="4">
        <f t="shared" si="55"/>
        <v>10.164237</v>
      </c>
      <c r="L405" s="38">
        <f t="shared" si="51"/>
        <v>6.798</v>
      </c>
      <c r="M405" s="4">
        <v>3.75</v>
      </c>
      <c r="N405" s="4">
        <v>3</v>
      </c>
      <c r="O405" s="4">
        <v>4.8000000000000001E-2</v>
      </c>
      <c r="P405" s="4"/>
      <c r="Q405" s="4">
        <f t="shared" si="52"/>
        <v>37.158000000000001</v>
      </c>
      <c r="R405" s="4">
        <f t="shared" si="53"/>
        <v>3.3662369999999999</v>
      </c>
      <c r="S405" s="4">
        <f t="shared" si="54"/>
        <v>3.3662369999999999</v>
      </c>
      <c r="T405" s="4"/>
      <c r="U405" s="31"/>
    </row>
    <row r="406" spans="1:21" x14ac:dyDescent="0.15">
      <c r="A406" s="31">
        <v>112</v>
      </c>
      <c r="B406" s="27" t="s">
        <v>787</v>
      </c>
      <c r="C406" s="1" t="s">
        <v>795</v>
      </c>
      <c r="D406" s="1">
        <v>26</v>
      </c>
      <c r="E406" s="1">
        <v>0.53049999999999997</v>
      </c>
      <c r="F406" s="1">
        <v>33.57</v>
      </c>
      <c r="G406" s="2">
        <f t="shared" si="50"/>
        <v>19201.68</v>
      </c>
      <c r="H406" s="4">
        <v>19201.68</v>
      </c>
      <c r="I406" s="4"/>
      <c r="J406" s="4"/>
      <c r="K406" s="4">
        <f t="shared" si="55"/>
        <v>12.558503999999999</v>
      </c>
      <c r="L406" s="38">
        <f t="shared" si="51"/>
        <v>6.798</v>
      </c>
      <c r="M406" s="4">
        <v>3.75</v>
      </c>
      <c r="N406" s="4">
        <v>3</v>
      </c>
      <c r="O406" s="4">
        <v>4.8000000000000001E-2</v>
      </c>
      <c r="P406" s="4"/>
      <c r="Q406" s="4">
        <f t="shared" si="52"/>
        <v>40.368000000000002</v>
      </c>
      <c r="R406" s="4">
        <f t="shared" si="53"/>
        <v>5.7605040000000001</v>
      </c>
      <c r="S406" s="4">
        <f t="shared" si="54"/>
        <v>5.7605040000000001</v>
      </c>
      <c r="T406" s="4"/>
      <c r="U406" s="31"/>
    </row>
    <row r="407" spans="1:21" x14ac:dyDescent="0.15">
      <c r="A407" s="31">
        <v>113</v>
      </c>
      <c r="B407" s="27" t="s">
        <v>15</v>
      </c>
      <c r="C407" s="1" t="s">
        <v>796</v>
      </c>
      <c r="D407" s="1">
        <v>21</v>
      </c>
      <c r="E407" s="1">
        <v>0.32</v>
      </c>
      <c r="F407" s="1">
        <v>45.2</v>
      </c>
      <c r="G407" s="2">
        <f t="shared" si="50"/>
        <v>8708.15</v>
      </c>
      <c r="H407" s="4">
        <v>8708.15</v>
      </c>
      <c r="I407" s="4"/>
      <c r="J407" s="4"/>
      <c r="K407" s="4">
        <f t="shared" si="55"/>
        <v>7.6688150000000004</v>
      </c>
      <c r="L407" s="38">
        <f t="shared" si="51"/>
        <v>6.798</v>
      </c>
      <c r="M407" s="4">
        <v>3.75</v>
      </c>
      <c r="N407" s="4">
        <v>3</v>
      </c>
      <c r="O407" s="4">
        <v>4.8000000000000001E-2</v>
      </c>
      <c r="P407" s="4"/>
      <c r="Q407" s="4">
        <f t="shared" si="52"/>
        <v>51.997999999999998</v>
      </c>
      <c r="R407" s="4">
        <f t="shared" si="53"/>
        <v>0.87081500000000001</v>
      </c>
      <c r="S407" s="4"/>
      <c r="T407" s="4">
        <f t="shared" si="56"/>
        <v>0.87081500000000001</v>
      </c>
      <c r="U407" s="31"/>
    </row>
    <row r="408" spans="1:21" x14ac:dyDescent="0.15">
      <c r="A408" s="31">
        <v>114</v>
      </c>
      <c r="B408" s="27" t="s">
        <v>15</v>
      </c>
      <c r="C408" s="1" t="s">
        <v>797</v>
      </c>
      <c r="D408" s="1">
        <v>24</v>
      </c>
      <c r="E408" s="1">
        <v>0.38</v>
      </c>
      <c r="F408" s="1">
        <v>24.6</v>
      </c>
      <c r="G408" s="2">
        <f t="shared" si="50"/>
        <v>11015.54</v>
      </c>
      <c r="H408" s="4">
        <v>6173.54</v>
      </c>
      <c r="I408" s="4">
        <v>4104</v>
      </c>
      <c r="J408" s="4">
        <v>738</v>
      </c>
      <c r="K408" s="4">
        <f t="shared" si="55"/>
        <v>10.102662</v>
      </c>
      <c r="L408" s="38">
        <f t="shared" si="51"/>
        <v>6.798</v>
      </c>
      <c r="M408" s="4">
        <v>3.75</v>
      </c>
      <c r="N408" s="4">
        <v>3</v>
      </c>
      <c r="O408" s="4">
        <v>4.8000000000000001E-2</v>
      </c>
      <c r="P408" s="4"/>
      <c r="Q408" s="4">
        <f t="shared" si="52"/>
        <v>31.398</v>
      </c>
      <c r="R408" s="4">
        <f t="shared" si="53"/>
        <v>3.304662</v>
      </c>
      <c r="S408" s="4">
        <f t="shared" si="54"/>
        <v>3.304662</v>
      </c>
      <c r="T408" s="4"/>
      <c r="U408" s="31"/>
    </row>
    <row r="409" spans="1:21" x14ac:dyDescent="0.15">
      <c r="A409" s="31">
        <v>115</v>
      </c>
      <c r="B409" s="27" t="s">
        <v>66</v>
      </c>
      <c r="C409" s="1" t="s">
        <v>798</v>
      </c>
      <c r="D409" s="1">
        <v>13</v>
      </c>
      <c r="E409" s="1">
        <v>0.21179999999999999</v>
      </c>
      <c r="F409" s="1">
        <v>45.73</v>
      </c>
      <c r="G409" s="2">
        <f t="shared" si="50"/>
        <v>1212.1600000000001</v>
      </c>
      <c r="H409" s="4">
        <v>1212.1600000000001</v>
      </c>
      <c r="I409" s="4"/>
      <c r="J409" s="4"/>
      <c r="K409" s="4">
        <f t="shared" si="55"/>
        <v>6.9192159999999996</v>
      </c>
      <c r="L409" s="38">
        <f t="shared" si="51"/>
        <v>6.798</v>
      </c>
      <c r="M409" s="4">
        <v>3.75</v>
      </c>
      <c r="N409" s="4">
        <v>3</v>
      </c>
      <c r="O409" s="4">
        <v>4.8000000000000001E-2</v>
      </c>
      <c r="P409" s="4"/>
      <c r="Q409" s="4">
        <f t="shared" si="52"/>
        <v>52.527999999999999</v>
      </c>
      <c r="R409" s="4">
        <f t="shared" si="53"/>
        <v>0.121216</v>
      </c>
      <c r="S409" s="4"/>
      <c r="T409" s="4">
        <f t="shared" si="56"/>
        <v>0.121216</v>
      </c>
      <c r="U409" s="31"/>
    </row>
    <row r="410" spans="1:21" x14ac:dyDescent="0.15">
      <c r="A410" s="31">
        <v>116</v>
      </c>
      <c r="B410" s="27" t="s">
        <v>66</v>
      </c>
      <c r="C410" s="1" t="s">
        <v>154</v>
      </c>
      <c r="D410" s="1">
        <v>24</v>
      </c>
      <c r="E410" s="1">
        <v>0.23949999999999999</v>
      </c>
      <c r="F410" s="1">
        <v>20.059999999999999</v>
      </c>
      <c r="G410" s="2">
        <f t="shared" si="50"/>
        <v>1777.48</v>
      </c>
      <c r="H410" s="4">
        <v>1777.48</v>
      </c>
      <c r="I410" s="4"/>
      <c r="J410" s="4"/>
      <c r="K410" s="4">
        <f t="shared" si="55"/>
        <v>7.3312439999999999</v>
      </c>
      <c r="L410" s="38">
        <f t="shared" si="51"/>
        <v>6.798</v>
      </c>
      <c r="M410" s="4">
        <v>3.75</v>
      </c>
      <c r="N410" s="4">
        <v>3</v>
      </c>
      <c r="O410" s="4">
        <v>4.8000000000000001E-2</v>
      </c>
      <c r="P410" s="4"/>
      <c r="Q410" s="4">
        <f t="shared" si="52"/>
        <v>26.858000000000001</v>
      </c>
      <c r="R410" s="4">
        <f t="shared" si="53"/>
        <v>0.53324400000000005</v>
      </c>
      <c r="S410" s="4">
        <f t="shared" ref="S410:S441" si="57">+G410*0.0003</f>
        <v>0.53324400000000005</v>
      </c>
      <c r="T410" s="4"/>
      <c r="U410" s="31"/>
    </row>
    <row r="411" spans="1:21" x14ac:dyDescent="0.15">
      <c r="A411" s="31">
        <v>117</v>
      </c>
      <c r="B411" s="27" t="s">
        <v>66</v>
      </c>
      <c r="C411" s="1" t="s">
        <v>799</v>
      </c>
      <c r="D411" s="1">
        <v>10</v>
      </c>
      <c r="E411" s="1">
        <v>0.11020000000000001</v>
      </c>
      <c r="F411" s="1">
        <v>27.11</v>
      </c>
      <c r="G411" s="2">
        <f t="shared" si="50"/>
        <v>1337.51</v>
      </c>
      <c r="H411" s="4">
        <v>1337.51</v>
      </c>
      <c r="I411" s="4"/>
      <c r="J411" s="4"/>
      <c r="K411" s="4">
        <f t="shared" si="55"/>
        <v>7.1992529999999997</v>
      </c>
      <c r="L411" s="38">
        <f t="shared" si="51"/>
        <v>6.798</v>
      </c>
      <c r="M411" s="4">
        <v>3.75</v>
      </c>
      <c r="N411" s="4">
        <v>3</v>
      </c>
      <c r="O411" s="4">
        <v>4.8000000000000001E-2</v>
      </c>
      <c r="P411" s="4"/>
      <c r="Q411" s="4">
        <f t="shared" si="52"/>
        <v>33.908000000000001</v>
      </c>
      <c r="R411" s="4">
        <f t="shared" si="53"/>
        <v>0.40125300000000003</v>
      </c>
      <c r="S411" s="4">
        <f t="shared" si="57"/>
        <v>0.40125300000000003</v>
      </c>
      <c r="T411" s="4"/>
      <c r="U411" s="31"/>
    </row>
    <row r="412" spans="1:21" x14ac:dyDescent="0.15">
      <c r="A412" s="31">
        <v>118</v>
      </c>
      <c r="B412" s="27" t="s">
        <v>66</v>
      </c>
      <c r="C412" s="1" t="s">
        <v>800</v>
      </c>
      <c r="D412" s="1">
        <v>15</v>
      </c>
      <c r="E412" s="1">
        <v>0.1676</v>
      </c>
      <c r="F412" s="1">
        <v>23.79</v>
      </c>
      <c r="G412" s="2">
        <f t="shared" si="50"/>
        <v>1898</v>
      </c>
      <c r="H412" s="4">
        <v>1898</v>
      </c>
      <c r="I412" s="4"/>
      <c r="J412" s="4"/>
      <c r="K412" s="4">
        <f t="shared" si="55"/>
        <v>7.3673999999999999</v>
      </c>
      <c r="L412" s="38">
        <f t="shared" si="51"/>
        <v>6.798</v>
      </c>
      <c r="M412" s="4">
        <v>3.75</v>
      </c>
      <c r="N412" s="4">
        <v>3</v>
      </c>
      <c r="O412" s="4">
        <v>4.8000000000000001E-2</v>
      </c>
      <c r="P412" s="4"/>
      <c r="Q412" s="4">
        <f t="shared" si="52"/>
        <v>30.588000000000001</v>
      </c>
      <c r="R412" s="4">
        <f t="shared" si="53"/>
        <v>0.56940000000000002</v>
      </c>
      <c r="S412" s="4">
        <f t="shared" si="57"/>
        <v>0.56940000000000002</v>
      </c>
      <c r="T412" s="4"/>
      <c r="U412" s="31"/>
    </row>
    <row r="413" spans="1:21" x14ac:dyDescent="0.15">
      <c r="A413" s="31">
        <v>119</v>
      </c>
      <c r="B413" s="27" t="s">
        <v>66</v>
      </c>
      <c r="C413" s="1" t="s">
        <v>801</v>
      </c>
      <c r="D413" s="1">
        <v>10</v>
      </c>
      <c r="E413" s="1">
        <v>0.20119999999999999</v>
      </c>
      <c r="F413" s="1">
        <v>33.31</v>
      </c>
      <c r="G413" s="2">
        <f t="shared" si="50"/>
        <v>1949.89</v>
      </c>
      <c r="H413" s="4">
        <v>1949.89</v>
      </c>
      <c r="I413" s="4"/>
      <c r="J413" s="4"/>
      <c r="K413" s="4">
        <f t="shared" si="55"/>
        <v>7.3829669999999998</v>
      </c>
      <c r="L413" s="38">
        <f t="shared" si="51"/>
        <v>6.798</v>
      </c>
      <c r="M413" s="4">
        <v>3.75</v>
      </c>
      <c r="N413" s="4">
        <v>3</v>
      </c>
      <c r="O413" s="4">
        <v>4.8000000000000001E-2</v>
      </c>
      <c r="P413" s="4"/>
      <c r="Q413" s="4">
        <f t="shared" si="52"/>
        <v>40.107999999999997</v>
      </c>
      <c r="R413" s="4">
        <f t="shared" si="53"/>
        <v>0.58496700000000001</v>
      </c>
      <c r="S413" s="4">
        <f t="shared" si="57"/>
        <v>0.58496700000000001</v>
      </c>
      <c r="T413" s="4"/>
      <c r="U413" s="31"/>
    </row>
    <row r="414" spans="1:21" x14ac:dyDescent="0.15">
      <c r="A414" s="31">
        <v>120</v>
      </c>
      <c r="B414" s="27" t="s">
        <v>66</v>
      </c>
      <c r="C414" s="1" t="s">
        <v>802</v>
      </c>
      <c r="D414" s="1">
        <v>11</v>
      </c>
      <c r="E414" s="1">
        <v>0.2117</v>
      </c>
      <c r="F414" s="1">
        <v>38.14</v>
      </c>
      <c r="G414" s="2">
        <f t="shared" si="50"/>
        <v>3540.03</v>
      </c>
      <c r="H414" s="4">
        <v>1689.03</v>
      </c>
      <c r="I414" s="4">
        <v>1851</v>
      </c>
      <c r="J414" s="4"/>
      <c r="K414" s="4">
        <f t="shared" si="55"/>
        <v>7.8600089999999998</v>
      </c>
      <c r="L414" s="38">
        <f t="shared" si="51"/>
        <v>6.798</v>
      </c>
      <c r="M414" s="4">
        <v>3.75</v>
      </c>
      <c r="N414" s="4">
        <v>3</v>
      </c>
      <c r="O414" s="4">
        <v>4.8000000000000001E-2</v>
      </c>
      <c r="P414" s="4"/>
      <c r="Q414" s="4">
        <f t="shared" si="52"/>
        <v>44.938000000000002</v>
      </c>
      <c r="R414" s="4">
        <f t="shared" si="53"/>
        <v>1.062009</v>
      </c>
      <c r="S414" s="4">
        <f t="shared" si="57"/>
        <v>1.062009</v>
      </c>
      <c r="T414" s="4"/>
      <c r="U414" s="31"/>
    </row>
    <row r="415" spans="1:21" x14ac:dyDescent="0.15">
      <c r="A415" s="31">
        <v>121</v>
      </c>
      <c r="B415" s="27" t="s">
        <v>66</v>
      </c>
      <c r="C415" s="1" t="s">
        <v>803</v>
      </c>
      <c r="D415" s="42">
        <v>19</v>
      </c>
      <c r="E415" s="42">
        <v>0.20680000000000001</v>
      </c>
      <c r="F415" s="1">
        <v>22.2</v>
      </c>
      <c r="G415" s="2">
        <f t="shared" si="50"/>
        <v>1742.38</v>
      </c>
      <c r="H415" s="4">
        <v>1742.38</v>
      </c>
      <c r="I415" s="4"/>
      <c r="J415" s="4"/>
      <c r="K415" s="4">
        <f t="shared" si="55"/>
        <v>7.3207139999999997</v>
      </c>
      <c r="L415" s="38">
        <f t="shared" si="51"/>
        <v>6.798</v>
      </c>
      <c r="M415" s="4">
        <v>3.75</v>
      </c>
      <c r="N415" s="4">
        <v>3</v>
      </c>
      <c r="O415" s="4">
        <v>4.8000000000000001E-2</v>
      </c>
      <c r="P415" s="4"/>
      <c r="Q415" s="4">
        <f t="shared" si="52"/>
        <v>28.998000000000001</v>
      </c>
      <c r="R415" s="4">
        <f t="shared" si="53"/>
        <v>0.52271400000000001</v>
      </c>
      <c r="S415" s="4">
        <f t="shared" si="57"/>
        <v>0.52271400000000001</v>
      </c>
      <c r="T415" s="4"/>
      <c r="U415" s="31"/>
    </row>
    <row r="416" spans="1:21" x14ac:dyDescent="0.15">
      <c r="A416" s="31">
        <v>122</v>
      </c>
      <c r="B416" s="27" t="s">
        <v>66</v>
      </c>
      <c r="C416" s="1" t="s">
        <v>804</v>
      </c>
      <c r="D416" s="1">
        <v>10</v>
      </c>
      <c r="E416" s="1">
        <v>0.23849999999999999</v>
      </c>
      <c r="F416" s="1">
        <v>53.34</v>
      </c>
      <c r="G416" s="2">
        <f t="shared" si="50"/>
        <v>23342.23</v>
      </c>
      <c r="H416" s="4">
        <v>3230.23</v>
      </c>
      <c r="I416" s="4">
        <v>8805</v>
      </c>
      <c r="J416" s="4">
        <v>11307</v>
      </c>
      <c r="K416" s="4">
        <f t="shared" si="55"/>
        <v>9.1322229999999998</v>
      </c>
      <c r="L416" s="38">
        <f t="shared" si="51"/>
        <v>6.798</v>
      </c>
      <c r="M416" s="4">
        <v>3.75</v>
      </c>
      <c r="N416" s="4">
        <v>3</v>
      </c>
      <c r="O416" s="4">
        <v>4.8000000000000001E-2</v>
      </c>
      <c r="P416" s="4"/>
      <c r="Q416" s="4">
        <f t="shared" si="52"/>
        <v>60.137999999999998</v>
      </c>
      <c r="R416" s="4">
        <f t="shared" si="53"/>
        <v>2.3342230000000002</v>
      </c>
      <c r="S416" s="4"/>
      <c r="T416" s="4">
        <f t="shared" si="56"/>
        <v>2.3342230000000002</v>
      </c>
      <c r="U416" s="31"/>
    </row>
    <row r="417" spans="1:21" x14ac:dyDescent="0.15">
      <c r="A417" s="31">
        <v>123</v>
      </c>
      <c r="B417" s="27" t="s">
        <v>66</v>
      </c>
      <c r="C417" s="1" t="s">
        <v>805</v>
      </c>
      <c r="D417" s="42">
        <v>31</v>
      </c>
      <c r="E417" s="42">
        <v>0.2346</v>
      </c>
      <c r="F417" s="1">
        <v>21.33</v>
      </c>
      <c r="G417" s="2">
        <f t="shared" si="50"/>
        <v>2216.04</v>
      </c>
      <c r="H417" s="4">
        <v>2216.04</v>
      </c>
      <c r="I417" s="4"/>
      <c r="J417" s="4"/>
      <c r="K417" s="4">
        <f t="shared" si="55"/>
        <v>7.4628119999999996</v>
      </c>
      <c r="L417" s="38">
        <f t="shared" si="51"/>
        <v>6.798</v>
      </c>
      <c r="M417" s="4">
        <v>3.75</v>
      </c>
      <c r="N417" s="4">
        <v>3</v>
      </c>
      <c r="O417" s="4">
        <v>4.8000000000000001E-2</v>
      </c>
      <c r="P417" s="4"/>
      <c r="Q417" s="4">
        <f t="shared" si="52"/>
        <v>28.128</v>
      </c>
      <c r="R417" s="4">
        <f t="shared" si="53"/>
        <v>0.66481199999999996</v>
      </c>
      <c r="S417" s="4">
        <f t="shared" si="57"/>
        <v>0.66481199999999996</v>
      </c>
      <c r="T417" s="4"/>
      <c r="U417" s="31"/>
    </row>
    <row r="418" spans="1:21" x14ac:dyDescent="0.15">
      <c r="A418" s="31">
        <v>124</v>
      </c>
      <c r="B418" s="27" t="s">
        <v>66</v>
      </c>
      <c r="C418" s="1" t="s">
        <v>806</v>
      </c>
      <c r="D418" s="1">
        <v>25</v>
      </c>
      <c r="E418" s="1">
        <v>0.4279</v>
      </c>
      <c r="F418" s="1">
        <v>46.33</v>
      </c>
      <c r="G418" s="2">
        <f t="shared" si="50"/>
        <v>911.31</v>
      </c>
      <c r="H418" s="4">
        <v>911.31</v>
      </c>
      <c r="I418" s="4"/>
      <c r="J418" s="4"/>
      <c r="K418" s="4">
        <f t="shared" si="55"/>
        <v>6.8891309999999999</v>
      </c>
      <c r="L418" s="38">
        <f t="shared" si="51"/>
        <v>6.798</v>
      </c>
      <c r="M418" s="4">
        <v>3.75</v>
      </c>
      <c r="N418" s="4">
        <v>3</v>
      </c>
      <c r="O418" s="4">
        <v>4.8000000000000001E-2</v>
      </c>
      <c r="P418" s="4"/>
      <c r="Q418" s="4">
        <f t="shared" si="52"/>
        <v>53.128</v>
      </c>
      <c r="R418" s="4">
        <f t="shared" si="53"/>
        <v>9.1131000000000004E-2</v>
      </c>
      <c r="S418" s="4"/>
      <c r="T418" s="4">
        <f t="shared" si="56"/>
        <v>9.1131000000000004E-2</v>
      </c>
      <c r="U418" s="31"/>
    </row>
    <row r="419" spans="1:21" x14ac:dyDescent="0.15">
      <c r="A419" s="31">
        <v>125</v>
      </c>
      <c r="B419" s="27" t="s">
        <v>66</v>
      </c>
      <c r="C419" s="1" t="s">
        <v>807</v>
      </c>
      <c r="D419" s="1">
        <v>16</v>
      </c>
      <c r="E419" s="1">
        <v>0.21929999999999999</v>
      </c>
      <c r="F419" s="1">
        <v>47.31</v>
      </c>
      <c r="G419" s="2">
        <f t="shared" si="50"/>
        <v>2020.52</v>
      </c>
      <c r="H419" s="4">
        <v>2020.52</v>
      </c>
      <c r="I419" s="4"/>
      <c r="J419" s="4"/>
      <c r="K419" s="4">
        <f t="shared" si="55"/>
        <v>7.0000520000000002</v>
      </c>
      <c r="L419" s="38">
        <f t="shared" si="51"/>
        <v>6.798</v>
      </c>
      <c r="M419" s="4">
        <v>3.75</v>
      </c>
      <c r="N419" s="4">
        <v>3</v>
      </c>
      <c r="O419" s="4">
        <v>4.8000000000000001E-2</v>
      </c>
      <c r="P419" s="4"/>
      <c r="Q419" s="4">
        <f t="shared" si="52"/>
        <v>54.107999999999997</v>
      </c>
      <c r="R419" s="4">
        <f t="shared" si="53"/>
        <v>0.20205200000000001</v>
      </c>
      <c r="S419" s="4"/>
      <c r="T419" s="4">
        <f t="shared" si="56"/>
        <v>0.20205200000000001</v>
      </c>
      <c r="U419" s="31"/>
    </row>
    <row r="420" spans="1:21" x14ac:dyDescent="0.15">
      <c r="A420" s="31">
        <v>126</v>
      </c>
      <c r="B420" s="27" t="s">
        <v>66</v>
      </c>
      <c r="C420" s="1" t="s">
        <v>214</v>
      </c>
      <c r="D420" s="1">
        <v>11</v>
      </c>
      <c r="E420" s="1">
        <v>0.17330000000000001</v>
      </c>
      <c r="F420" s="1">
        <v>32.950000000000003</v>
      </c>
      <c r="G420" s="2">
        <f t="shared" si="50"/>
        <v>2167.36</v>
      </c>
      <c r="H420" s="4">
        <v>2167.36</v>
      </c>
      <c r="I420" s="4"/>
      <c r="J420" s="4"/>
      <c r="K420" s="4">
        <f t="shared" si="55"/>
        <v>7.4482080000000002</v>
      </c>
      <c r="L420" s="38">
        <f t="shared" si="51"/>
        <v>6.798</v>
      </c>
      <c r="M420" s="4">
        <v>3.75</v>
      </c>
      <c r="N420" s="4">
        <v>3</v>
      </c>
      <c r="O420" s="4">
        <v>4.8000000000000001E-2</v>
      </c>
      <c r="P420" s="4"/>
      <c r="Q420" s="4">
        <f t="shared" si="52"/>
        <v>39.747999999999998</v>
      </c>
      <c r="R420" s="4">
        <f t="shared" si="53"/>
        <v>0.65020800000000001</v>
      </c>
      <c r="S420" s="4">
        <f t="shared" si="57"/>
        <v>0.65020800000000001</v>
      </c>
      <c r="T420" s="4"/>
      <c r="U420" s="31"/>
    </row>
    <row r="421" spans="1:21" x14ac:dyDescent="0.15">
      <c r="A421" s="31">
        <v>127</v>
      </c>
      <c r="B421" s="27" t="s">
        <v>23</v>
      </c>
      <c r="C421" s="1" t="s">
        <v>98</v>
      </c>
      <c r="D421" s="42">
        <v>11</v>
      </c>
      <c r="E421" s="42">
        <v>0.14729999999999999</v>
      </c>
      <c r="F421" s="1">
        <v>23.64</v>
      </c>
      <c r="G421" s="2">
        <f t="shared" si="50"/>
        <v>8718.02</v>
      </c>
      <c r="H421" s="3">
        <v>2953.52</v>
      </c>
      <c r="I421" s="3">
        <v>927.5</v>
      </c>
      <c r="J421" s="3">
        <v>4837</v>
      </c>
      <c r="K421" s="3">
        <f t="shared" si="55"/>
        <v>9.4134060000000002</v>
      </c>
      <c r="L421" s="38">
        <f t="shared" si="51"/>
        <v>6.798</v>
      </c>
      <c r="M421" s="4">
        <v>3.75</v>
      </c>
      <c r="N421" s="4">
        <v>3</v>
      </c>
      <c r="O421" s="4">
        <v>4.8000000000000001E-2</v>
      </c>
      <c r="P421" s="4"/>
      <c r="Q421" s="4">
        <f t="shared" si="52"/>
        <v>30.437999999999999</v>
      </c>
      <c r="R421" s="4">
        <f t="shared" si="53"/>
        <v>2.6154060000000001</v>
      </c>
      <c r="S421" s="4">
        <f t="shared" si="57"/>
        <v>2.6154060000000001</v>
      </c>
      <c r="T421" s="4"/>
      <c r="U421" s="31"/>
    </row>
    <row r="422" spans="1:21" x14ac:dyDescent="0.15">
      <c r="A422" s="31">
        <v>128</v>
      </c>
      <c r="B422" s="27" t="s">
        <v>23</v>
      </c>
      <c r="C422" s="1" t="s">
        <v>730</v>
      </c>
      <c r="D422" s="42">
        <v>14</v>
      </c>
      <c r="E422" s="42">
        <v>0.31440000000000001</v>
      </c>
      <c r="F422" s="1">
        <v>33.28</v>
      </c>
      <c r="G422" s="2">
        <f t="shared" si="50"/>
        <v>12456.63</v>
      </c>
      <c r="H422" s="3">
        <v>3787.13</v>
      </c>
      <c r="I422" s="3">
        <v>2971.5</v>
      </c>
      <c r="J422" s="3">
        <v>5698</v>
      </c>
      <c r="K422" s="3">
        <f t="shared" si="55"/>
        <v>10.534988999999999</v>
      </c>
      <c r="L422" s="38">
        <f t="shared" si="51"/>
        <v>6.798</v>
      </c>
      <c r="M422" s="4">
        <v>3.75</v>
      </c>
      <c r="N422" s="4">
        <v>3</v>
      </c>
      <c r="O422" s="4">
        <v>4.8000000000000001E-2</v>
      </c>
      <c r="P422" s="4"/>
      <c r="Q422" s="4">
        <f t="shared" si="52"/>
        <v>40.078000000000003</v>
      </c>
      <c r="R422" s="4">
        <f t="shared" si="53"/>
        <v>3.7369889999999999</v>
      </c>
      <c r="S422" s="4">
        <f t="shared" si="57"/>
        <v>3.7369889999999999</v>
      </c>
      <c r="T422" s="4"/>
      <c r="U422" s="31"/>
    </row>
    <row r="423" spans="1:21" x14ac:dyDescent="0.15">
      <c r="A423" s="31">
        <v>129</v>
      </c>
      <c r="B423" s="27" t="s">
        <v>23</v>
      </c>
      <c r="C423" s="1" t="s">
        <v>808</v>
      </c>
      <c r="D423" s="42">
        <v>7</v>
      </c>
      <c r="E423" s="42">
        <v>0.12959999999999999</v>
      </c>
      <c r="F423" s="1">
        <v>25.51</v>
      </c>
      <c r="G423" s="2">
        <f t="shared" ref="G423:G464" si="58">H423+I423+J423</f>
        <v>2209.17</v>
      </c>
      <c r="H423" s="3">
        <v>1879.17</v>
      </c>
      <c r="I423" s="3"/>
      <c r="J423" s="3">
        <v>330</v>
      </c>
      <c r="K423" s="3">
        <f t="shared" si="55"/>
        <v>7.4607510000000001</v>
      </c>
      <c r="L423" s="38">
        <f t="shared" ref="L423:L464" si="59">+M423+N423+O423</f>
        <v>6.798</v>
      </c>
      <c r="M423" s="4">
        <v>3.75</v>
      </c>
      <c r="N423" s="4">
        <v>3</v>
      </c>
      <c r="O423" s="4">
        <v>4.8000000000000001E-2</v>
      </c>
      <c r="P423" s="4"/>
      <c r="Q423" s="4">
        <f t="shared" ref="Q423:Q464" si="60">+L423+P423+F423</f>
        <v>32.308</v>
      </c>
      <c r="R423" s="4">
        <f t="shared" ref="R423:R467" si="61">+S423+T423</f>
        <v>0.66275099999999998</v>
      </c>
      <c r="S423" s="4">
        <f t="shared" si="57"/>
        <v>0.66275099999999998</v>
      </c>
      <c r="T423" s="4"/>
      <c r="U423" s="31"/>
    </row>
    <row r="424" spans="1:21" x14ac:dyDescent="0.15">
      <c r="A424" s="31">
        <v>130</v>
      </c>
      <c r="B424" s="27" t="s">
        <v>23</v>
      </c>
      <c r="C424" s="1" t="s">
        <v>809</v>
      </c>
      <c r="D424" s="42">
        <v>15</v>
      </c>
      <c r="E424" s="42">
        <v>0.2019</v>
      </c>
      <c r="F424" s="1">
        <v>31.76</v>
      </c>
      <c r="G424" s="2">
        <f t="shared" si="58"/>
        <v>2554.69</v>
      </c>
      <c r="H424" s="3">
        <v>2554.69</v>
      </c>
      <c r="I424" s="3"/>
      <c r="J424" s="3"/>
      <c r="K424" s="3">
        <f t="shared" si="55"/>
        <v>7.5644070000000001</v>
      </c>
      <c r="L424" s="38">
        <f t="shared" si="59"/>
        <v>6.798</v>
      </c>
      <c r="M424" s="4">
        <v>3.75</v>
      </c>
      <c r="N424" s="4">
        <v>3</v>
      </c>
      <c r="O424" s="4">
        <v>4.8000000000000001E-2</v>
      </c>
      <c r="P424" s="4"/>
      <c r="Q424" s="4">
        <f t="shared" si="60"/>
        <v>38.558</v>
      </c>
      <c r="R424" s="4">
        <f t="shared" si="61"/>
        <v>0.76640699999999995</v>
      </c>
      <c r="S424" s="4">
        <f t="shared" si="57"/>
        <v>0.76640699999999995</v>
      </c>
      <c r="T424" s="4"/>
      <c r="U424" s="31"/>
    </row>
    <row r="425" spans="1:21" x14ac:dyDescent="0.15">
      <c r="A425" s="31">
        <v>131</v>
      </c>
      <c r="B425" s="27" t="s">
        <v>810</v>
      </c>
      <c r="C425" s="1" t="s">
        <v>811</v>
      </c>
      <c r="D425" s="1">
        <v>8</v>
      </c>
      <c r="E425" s="1">
        <v>0.15670000000000001</v>
      </c>
      <c r="F425" s="1">
        <v>26.44</v>
      </c>
      <c r="G425" s="2">
        <f t="shared" si="58"/>
        <v>973.89</v>
      </c>
      <c r="H425" s="4">
        <v>973.89</v>
      </c>
      <c r="I425" s="4"/>
      <c r="J425" s="4"/>
      <c r="K425" s="4">
        <f t="shared" si="55"/>
        <v>7.0901670000000001</v>
      </c>
      <c r="L425" s="38">
        <f t="shared" si="59"/>
        <v>6.798</v>
      </c>
      <c r="M425" s="4">
        <v>3.75</v>
      </c>
      <c r="N425" s="4">
        <v>3</v>
      </c>
      <c r="O425" s="4">
        <v>4.8000000000000001E-2</v>
      </c>
      <c r="P425" s="4"/>
      <c r="Q425" s="4">
        <f t="shared" si="60"/>
        <v>33.238</v>
      </c>
      <c r="R425" s="4">
        <f t="shared" si="61"/>
        <v>0.29216700000000001</v>
      </c>
      <c r="S425" s="4">
        <f t="shared" si="57"/>
        <v>0.29216700000000001</v>
      </c>
      <c r="T425" s="4"/>
      <c r="U425" s="31"/>
    </row>
    <row r="426" spans="1:21" x14ac:dyDescent="0.15">
      <c r="A426" s="31">
        <v>132</v>
      </c>
      <c r="B426" s="27" t="s">
        <v>810</v>
      </c>
      <c r="C426" s="1" t="s">
        <v>812</v>
      </c>
      <c r="D426" s="1">
        <v>14</v>
      </c>
      <c r="E426" s="1">
        <v>0.20580000000000001</v>
      </c>
      <c r="F426" s="1">
        <v>114.26</v>
      </c>
      <c r="G426" s="2">
        <f t="shared" si="58"/>
        <v>724.64</v>
      </c>
      <c r="H426" s="4">
        <v>724.64</v>
      </c>
      <c r="I426" s="4"/>
      <c r="J426" s="4"/>
      <c r="K426" s="4">
        <f t="shared" si="55"/>
        <v>6.8704640000000001</v>
      </c>
      <c r="L426" s="38">
        <f t="shared" si="59"/>
        <v>6.798</v>
      </c>
      <c r="M426" s="4">
        <v>3.75</v>
      </c>
      <c r="N426" s="4">
        <v>3</v>
      </c>
      <c r="O426" s="4">
        <v>4.8000000000000001E-2</v>
      </c>
      <c r="P426" s="4"/>
      <c r="Q426" s="4">
        <f t="shared" si="60"/>
        <v>121.05800000000001</v>
      </c>
      <c r="R426" s="4">
        <f t="shared" si="61"/>
        <v>7.2464000000000001E-2</v>
      </c>
      <c r="S426" s="4"/>
      <c r="T426" s="4">
        <f t="shared" ref="T426:T461" si="62">0.0001*G426</f>
        <v>7.2464000000000001E-2</v>
      </c>
      <c r="U426" s="31"/>
    </row>
    <row r="427" spans="1:21" x14ac:dyDescent="0.15">
      <c r="A427" s="31">
        <v>133</v>
      </c>
      <c r="B427" s="27" t="s">
        <v>810</v>
      </c>
      <c r="C427" s="1" t="s">
        <v>813</v>
      </c>
      <c r="D427" s="1">
        <v>8</v>
      </c>
      <c r="E427" s="1">
        <v>0.1646</v>
      </c>
      <c r="F427" s="1">
        <v>122.44</v>
      </c>
      <c r="G427" s="2">
        <f t="shared" si="58"/>
        <v>308.70999999999998</v>
      </c>
      <c r="H427" s="4">
        <v>308.70999999999998</v>
      </c>
      <c r="I427" s="4"/>
      <c r="J427" s="4"/>
      <c r="K427" s="4">
        <f t="shared" si="55"/>
        <v>6.8288710000000004</v>
      </c>
      <c r="L427" s="38">
        <f t="shared" si="59"/>
        <v>6.798</v>
      </c>
      <c r="M427" s="4">
        <v>3.75</v>
      </c>
      <c r="N427" s="4">
        <v>3</v>
      </c>
      <c r="O427" s="4">
        <v>4.8000000000000001E-2</v>
      </c>
      <c r="P427" s="4"/>
      <c r="Q427" s="4">
        <f t="shared" si="60"/>
        <v>129.238</v>
      </c>
      <c r="R427" s="4">
        <f t="shared" si="61"/>
        <v>3.0870999999999999E-2</v>
      </c>
      <c r="S427" s="4"/>
      <c r="T427" s="4">
        <f t="shared" si="62"/>
        <v>3.0870999999999999E-2</v>
      </c>
      <c r="U427" s="31"/>
    </row>
    <row r="428" spans="1:21" x14ac:dyDescent="0.15">
      <c r="A428" s="31">
        <v>134</v>
      </c>
      <c r="B428" s="27" t="s">
        <v>810</v>
      </c>
      <c r="C428" s="1" t="s">
        <v>814</v>
      </c>
      <c r="D428" s="1">
        <v>11</v>
      </c>
      <c r="E428" s="1">
        <v>0.22850000000000001</v>
      </c>
      <c r="F428" s="1">
        <v>428.31</v>
      </c>
      <c r="G428" s="2">
        <f t="shared" si="58"/>
        <v>72.099999999999994</v>
      </c>
      <c r="H428" s="4">
        <v>72.099999999999994</v>
      </c>
      <c r="I428" s="4"/>
      <c r="J428" s="4"/>
      <c r="K428" s="4">
        <f t="shared" si="55"/>
        <v>6.8052099999999998</v>
      </c>
      <c r="L428" s="38">
        <f t="shared" si="59"/>
        <v>6.798</v>
      </c>
      <c r="M428" s="4">
        <v>3.75</v>
      </c>
      <c r="N428" s="4">
        <v>3</v>
      </c>
      <c r="O428" s="4">
        <v>4.8000000000000001E-2</v>
      </c>
      <c r="P428" s="4"/>
      <c r="Q428" s="4">
        <f t="shared" si="60"/>
        <v>435.108</v>
      </c>
      <c r="R428" s="4">
        <f t="shared" si="61"/>
        <v>7.2100000000000003E-3</v>
      </c>
      <c r="S428" s="4"/>
      <c r="T428" s="4">
        <f t="shared" si="62"/>
        <v>7.2100000000000003E-3</v>
      </c>
      <c r="U428" s="31"/>
    </row>
    <row r="429" spans="1:21" x14ac:dyDescent="0.15">
      <c r="A429" s="31">
        <v>135</v>
      </c>
      <c r="B429" s="27" t="s">
        <v>810</v>
      </c>
      <c r="C429" s="1" t="s">
        <v>815</v>
      </c>
      <c r="D429" s="1">
        <v>16</v>
      </c>
      <c r="E429" s="1">
        <v>0.18</v>
      </c>
      <c r="F429" s="1">
        <v>88.17</v>
      </c>
      <c r="G429" s="2">
        <f t="shared" si="58"/>
        <v>42</v>
      </c>
      <c r="H429" s="4"/>
      <c r="I429" s="4">
        <v>42</v>
      </c>
      <c r="J429" s="4"/>
      <c r="K429" s="4">
        <f t="shared" si="55"/>
        <v>6.8022</v>
      </c>
      <c r="L429" s="38">
        <f t="shared" si="59"/>
        <v>6.798</v>
      </c>
      <c r="M429" s="4">
        <v>3.75</v>
      </c>
      <c r="N429" s="4">
        <v>3</v>
      </c>
      <c r="O429" s="4">
        <v>4.8000000000000001E-2</v>
      </c>
      <c r="P429" s="4"/>
      <c r="Q429" s="4">
        <f t="shared" si="60"/>
        <v>94.968000000000004</v>
      </c>
      <c r="R429" s="4">
        <f t="shared" si="61"/>
        <v>4.1999999999999997E-3</v>
      </c>
      <c r="S429" s="4"/>
      <c r="T429" s="4">
        <f t="shared" si="62"/>
        <v>4.1999999999999997E-3</v>
      </c>
      <c r="U429" s="31"/>
    </row>
    <row r="430" spans="1:21" x14ac:dyDescent="0.15">
      <c r="A430" s="31">
        <v>136</v>
      </c>
      <c r="B430" s="27" t="s">
        <v>810</v>
      </c>
      <c r="C430" s="1" t="s">
        <v>816</v>
      </c>
      <c r="D430" s="1">
        <v>7</v>
      </c>
      <c r="E430" s="1">
        <v>0.20549999999999999</v>
      </c>
      <c r="F430" s="1">
        <v>498.36</v>
      </c>
      <c r="G430" s="2">
        <f t="shared" si="58"/>
        <v>0</v>
      </c>
      <c r="H430" s="4">
        <v>0</v>
      </c>
      <c r="I430" s="4"/>
      <c r="J430" s="4"/>
      <c r="K430" s="4">
        <f t="shared" si="55"/>
        <v>6.798</v>
      </c>
      <c r="L430" s="38">
        <f t="shared" si="59"/>
        <v>6.798</v>
      </c>
      <c r="M430" s="4">
        <v>3.75</v>
      </c>
      <c r="N430" s="4">
        <v>3</v>
      </c>
      <c r="O430" s="4">
        <v>4.8000000000000001E-2</v>
      </c>
      <c r="P430" s="4"/>
      <c r="Q430" s="4">
        <f t="shared" si="60"/>
        <v>505.15800000000002</v>
      </c>
      <c r="R430" s="4">
        <f t="shared" si="61"/>
        <v>0</v>
      </c>
      <c r="S430" s="4"/>
      <c r="T430" s="4">
        <f t="shared" si="62"/>
        <v>0</v>
      </c>
      <c r="U430" s="31"/>
    </row>
    <row r="431" spans="1:21" x14ac:dyDescent="0.15">
      <c r="A431" s="31">
        <v>137</v>
      </c>
      <c r="B431" s="27" t="s">
        <v>810</v>
      </c>
      <c r="C431" s="1" t="s">
        <v>817</v>
      </c>
      <c r="D431" s="1">
        <v>12</v>
      </c>
      <c r="E431" s="1">
        <v>0.19109999999999999</v>
      </c>
      <c r="F431" s="1">
        <v>40.119999999999997</v>
      </c>
      <c r="G431" s="2">
        <f t="shared" si="58"/>
        <v>976.53</v>
      </c>
      <c r="H431" s="4">
        <v>976.53</v>
      </c>
      <c r="I431" s="4"/>
      <c r="J431" s="4"/>
      <c r="K431" s="4">
        <f t="shared" si="55"/>
        <v>7.0909589999999998</v>
      </c>
      <c r="L431" s="38">
        <f t="shared" si="59"/>
        <v>6.798</v>
      </c>
      <c r="M431" s="4">
        <v>3.75</v>
      </c>
      <c r="N431" s="4">
        <v>3</v>
      </c>
      <c r="O431" s="4">
        <v>4.8000000000000001E-2</v>
      </c>
      <c r="P431" s="4"/>
      <c r="Q431" s="4">
        <f t="shared" si="60"/>
        <v>46.917999999999999</v>
      </c>
      <c r="R431" s="4">
        <f t="shared" si="61"/>
        <v>0.29295900000000002</v>
      </c>
      <c r="S431" s="4">
        <f t="shared" si="57"/>
        <v>0.29295900000000002</v>
      </c>
      <c r="T431" s="4"/>
      <c r="U431" s="31"/>
    </row>
    <row r="432" spans="1:21" x14ac:dyDescent="0.15">
      <c r="A432" s="31">
        <v>138</v>
      </c>
      <c r="B432" s="27" t="s">
        <v>810</v>
      </c>
      <c r="C432" s="1" t="s">
        <v>818</v>
      </c>
      <c r="D432" s="1">
        <v>20</v>
      </c>
      <c r="E432" s="1">
        <v>0.2074</v>
      </c>
      <c r="F432" s="1">
        <v>41.12</v>
      </c>
      <c r="G432" s="2">
        <f t="shared" si="58"/>
        <v>1560.93</v>
      </c>
      <c r="H432" s="4">
        <v>1560.93</v>
      </c>
      <c r="I432" s="4"/>
      <c r="J432" s="4"/>
      <c r="K432" s="4">
        <f t="shared" si="55"/>
        <v>7.2662789999999999</v>
      </c>
      <c r="L432" s="38">
        <f t="shared" si="59"/>
        <v>6.798</v>
      </c>
      <c r="M432" s="4">
        <v>3.75</v>
      </c>
      <c r="N432" s="4">
        <v>3</v>
      </c>
      <c r="O432" s="4">
        <v>4.8000000000000001E-2</v>
      </c>
      <c r="P432" s="4"/>
      <c r="Q432" s="4">
        <f t="shared" si="60"/>
        <v>47.917999999999999</v>
      </c>
      <c r="R432" s="4">
        <f t="shared" si="61"/>
        <v>0.468279</v>
      </c>
      <c r="S432" s="4">
        <f t="shared" si="57"/>
        <v>0.468279</v>
      </c>
      <c r="T432" s="4"/>
      <c r="U432" s="31"/>
    </row>
    <row r="433" spans="1:21" x14ac:dyDescent="0.15">
      <c r="A433" s="31">
        <v>139</v>
      </c>
      <c r="B433" s="27" t="s">
        <v>810</v>
      </c>
      <c r="C433" s="1" t="s">
        <v>733</v>
      </c>
      <c r="D433" s="1">
        <v>14</v>
      </c>
      <c r="E433" s="1">
        <v>0.18940000000000001</v>
      </c>
      <c r="F433" s="1">
        <v>68.61</v>
      </c>
      <c r="G433" s="2">
        <f t="shared" si="58"/>
        <v>0</v>
      </c>
      <c r="H433" s="4">
        <v>0</v>
      </c>
      <c r="I433" s="4"/>
      <c r="J433" s="4"/>
      <c r="K433" s="4">
        <f t="shared" si="55"/>
        <v>6.798</v>
      </c>
      <c r="L433" s="38">
        <f t="shared" si="59"/>
        <v>6.798</v>
      </c>
      <c r="M433" s="4">
        <v>3.75</v>
      </c>
      <c r="N433" s="4">
        <v>3</v>
      </c>
      <c r="O433" s="4">
        <v>4.8000000000000001E-2</v>
      </c>
      <c r="P433" s="4"/>
      <c r="Q433" s="4">
        <f t="shared" si="60"/>
        <v>75.408000000000001</v>
      </c>
      <c r="R433" s="4">
        <f t="shared" si="61"/>
        <v>0</v>
      </c>
      <c r="S433" s="4"/>
      <c r="T433" s="4">
        <f t="shared" si="62"/>
        <v>0</v>
      </c>
      <c r="U433" s="31"/>
    </row>
    <row r="434" spans="1:21" x14ac:dyDescent="0.15">
      <c r="A434" s="31">
        <v>140</v>
      </c>
      <c r="B434" s="27" t="s">
        <v>810</v>
      </c>
      <c r="C434" s="1" t="s">
        <v>819</v>
      </c>
      <c r="D434" s="1">
        <v>11</v>
      </c>
      <c r="E434" s="1">
        <v>0.1411</v>
      </c>
      <c r="F434" s="1">
        <v>28.86</v>
      </c>
      <c r="G434" s="2">
        <f t="shared" si="58"/>
        <v>1395.79</v>
      </c>
      <c r="H434" s="4">
        <v>1395.79</v>
      </c>
      <c r="I434" s="4"/>
      <c r="J434" s="4"/>
      <c r="K434" s="4">
        <f t="shared" si="55"/>
        <v>7.2167370000000002</v>
      </c>
      <c r="L434" s="38">
        <f t="shared" si="59"/>
        <v>6.798</v>
      </c>
      <c r="M434" s="4">
        <v>3.75</v>
      </c>
      <c r="N434" s="4">
        <v>3</v>
      </c>
      <c r="O434" s="4">
        <v>4.8000000000000001E-2</v>
      </c>
      <c r="P434" s="4"/>
      <c r="Q434" s="4">
        <f t="shared" si="60"/>
        <v>35.658000000000001</v>
      </c>
      <c r="R434" s="4">
        <f t="shared" si="61"/>
        <v>0.41873700000000003</v>
      </c>
      <c r="S434" s="4">
        <f t="shared" si="57"/>
        <v>0.41873700000000003</v>
      </c>
      <c r="T434" s="4"/>
      <c r="U434" s="31"/>
    </row>
    <row r="435" spans="1:21" x14ac:dyDescent="0.15">
      <c r="A435" s="31">
        <v>141</v>
      </c>
      <c r="B435" s="27" t="s">
        <v>810</v>
      </c>
      <c r="C435" s="1" t="s">
        <v>494</v>
      </c>
      <c r="D435" s="1">
        <v>14</v>
      </c>
      <c r="E435" s="1">
        <v>0.1633</v>
      </c>
      <c r="F435" s="1">
        <v>44.18</v>
      </c>
      <c r="G435" s="2">
        <f t="shared" si="58"/>
        <v>1548.52</v>
      </c>
      <c r="H435" s="4">
        <v>1548.52</v>
      </c>
      <c r="I435" s="4"/>
      <c r="J435" s="4"/>
      <c r="K435" s="4">
        <f t="shared" si="55"/>
        <v>6.952852</v>
      </c>
      <c r="L435" s="38">
        <f t="shared" si="59"/>
        <v>6.798</v>
      </c>
      <c r="M435" s="4">
        <v>3.75</v>
      </c>
      <c r="N435" s="4">
        <v>3</v>
      </c>
      <c r="O435" s="4">
        <v>4.8000000000000001E-2</v>
      </c>
      <c r="P435" s="4"/>
      <c r="Q435" s="4">
        <f t="shared" si="60"/>
        <v>50.978000000000002</v>
      </c>
      <c r="R435" s="4">
        <f t="shared" si="61"/>
        <v>0.15485199999999999</v>
      </c>
      <c r="S435" s="4"/>
      <c r="T435" s="4">
        <f t="shared" si="62"/>
        <v>0.15485199999999999</v>
      </c>
      <c r="U435" s="31"/>
    </row>
    <row r="436" spans="1:21" x14ac:dyDescent="0.15">
      <c r="A436" s="31">
        <v>142</v>
      </c>
      <c r="B436" s="27" t="s">
        <v>810</v>
      </c>
      <c r="C436" s="1" t="s">
        <v>820</v>
      </c>
      <c r="D436" s="1">
        <v>17</v>
      </c>
      <c r="E436" s="1">
        <v>0.21579999999999999</v>
      </c>
      <c r="F436" s="1">
        <v>244.9</v>
      </c>
      <c r="G436" s="2">
        <f t="shared" si="58"/>
        <v>14.64</v>
      </c>
      <c r="H436" s="4">
        <v>14.64</v>
      </c>
      <c r="I436" s="4"/>
      <c r="J436" s="4"/>
      <c r="K436" s="4">
        <f t="shared" si="55"/>
        <v>6.7994640000000004</v>
      </c>
      <c r="L436" s="38">
        <f t="shared" si="59"/>
        <v>6.798</v>
      </c>
      <c r="M436" s="4">
        <v>3.75</v>
      </c>
      <c r="N436" s="4">
        <v>3</v>
      </c>
      <c r="O436" s="4">
        <v>4.8000000000000001E-2</v>
      </c>
      <c r="P436" s="4"/>
      <c r="Q436" s="4">
        <f t="shared" si="60"/>
        <v>251.69800000000001</v>
      </c>
      <c r="R436" s="4">
        <f t="shared" si="61"/>
        <v>1.464E-3</v>
      </c>
      <c r="S436" s="4"/>
      <c r="T436" s="4">
        <f t="shared" si="62"/>
        <v>1.464E-3</v>
      </c>
      <c r="U436" s="31"/>
    </row>
    <row r="437" spans="1:21" x14ac:dyDescent="0.15">
      <c r="A437" s="31">
        <v>143</v>
      </c>
      <c r="B437" s="27" t="s">
        <v>810</v>
      </c>
      <c r="C437" s="1" t="s">
        <v>821</v>
      </c>
      <c r="D437" s="1">
        <v>18</v>
      </c>
      <c r="E437" s="1">
        <v>0.24110000000000001</v>
      </c>
      <c r="F437" s="1">
        <v>34.22</v>
      </c>
      <c r="G437" s="2">
        <f t="shared" si="58"/>
        <v>1148.76</v>
      </c>
      <c r="H437" s="4">
        <v>1148.76</v>
      </c>
      <c r="I437" s="4"/>
      <c r="J437" s="4"/>
      <c r="K437" s="4">
        <f t="shared" si="55"/>
        <v>7.1426280000000002</v>
      </c>
      <c r="L437" s="38">
        <f t="shared" si="59"/>
        <v>6.798</v>
      </c>
      <c r="M437" s="4">
        <v>3.75</v>
      </c>
      <c r="N437" s="4">
        <v>3</v>
      </c>
      <c r="O437" s="4">
        <v>4.8000000000000001E-2</v>
      </c>
      <c r="P437" s="4"/>
      <c r="Q437" s="4">
        <f t="shared" si="60"/>
        <v>41.018000000000001</v>
      </c>
      <c r="R437" s="4">
        <f t="shared" si="61"/>
        <v>0.34462799999999999</v>
      </c>
      <c r="S437" s="4">
        <f t="shared" si="57"/>
        <v>0.34462799999999999</v>
      </c>
      <c r="T437" s="4"/>
      <c r="U437" s="31"/>
    </row>
    <row r="438" spans="1:21" x14ac:dyDescent="0.15">
      <c r="A438" s="31">
        <v>144</v>
      </c>
      <c r="B438" s="27" t="s">
        <v>810</v>
      </c>
      <c r="C438" s="1" t="s">
        <v>822</v>
      </c>
      <c r="D438" s="1">
        <v>12</v>
      </c>
      <c r="E438" s="1">
        <v>0.19689999999999999</v>
      </c>
      <c r="F438" s="1">
        <v>51.29</v>
      </c>
      <c r="G438" s="2">
        <f t="shared" si="58"/>
        <v>1386.67</v>
      </c>
      <c r="H438" s="4">
        <v>1386.67</v>
      </c>
      <c r="I438" s="4"/>
      <c r="J438" s="4"/>
      <c r="K438" s="4">
        <f t="shared" si="55"/>
        <v>6.9366669999999999</v>
      </c>
      <c r="L438" s="38">
        <f t="shared" si="59"/>
        <v>6.798</v>
      </c>
      <c r="M438" s="4">
        <v>3.75</v>
      </c>
      <c r="N438" s="4">
        <v>3</v>
      </c>
      <c r="O438" s="4">
        <v>4.8000000000000001E-2</v>
      </c>
      <c r="P438" s="4"/>
      <c r="Q438" s="4">
        <f t="shared" si="60"/>
        <v>58.088000000000001</v>
      </c>
      <c r="R438" s="4">
        <f t="shared" si="61"/>
        <v>0.13866700000000001</v>
      </c>
      <c r="S438" s="4"/>
      <c r="T438" s="4">
        <f t="shared" si="62"/>
        <v>0.13866700000000001</v>
      </c>
      <c r="U438" s="31"/>
    </row>
    <row r="439" spans="1:21" x14ac:dyDescent="0.15">
      <c r="A439" s="31">
        <v>145</v>
      </c>
      <c r="B439" s="27" t="s">
        <v>810</v>
      </c>
      <c r="C439" s="1" t="s">
        <v>823</v>
      </c>
      <c r="D439" s="1">
        <v>14</v>
      </c>
      <c r="E439" s="1">
        <v>0.11219999999999999</v>
      </c>
      <c r="F439" s="1">
        <v>31.12</v>
      </c>
      <c r="G439" s="2">
        <f t="shared" si="58"/>
        <v>1885.32</v>
      </c>
      <c r="H439" s="4">
        <v>1885.32</v>
      </c>
      <c r="I439" s="4"/>
      <c r="J439" s="4"/>
      <c r="K439" s="4">
        <f t="shared" si="55"/>
        <v>7.3635960000000003</v>
      </c>
      <c r="L439" s="38">
        <f t="shared" si="59"/>
        <v>6.798</v>
      </c>
      <c r="M439" s="4">
        <v>3.75</v>
      </c>
      <c r="N439" s="4">
        <v>3</v>
      </c>
      <c r="O439" s="4">
        <v>4.8000000000000001E-2</v>
      </c>
      <c r="P439" s="4"/>
      <c r="Q439" s="4">
        <f t="shared" si="60"/>
        <v>37.917999999999999</v>
      </c>
      <c r="R439" s="4">
        <f t="shared" si="61"/>
        <v>0.56559599999999999</v>
      </c>
      <c r="S439" s="4">
        <f t="shared" si="57"/>
        <v>0.56559599999999999</v>
      </c>
      <c r="T439" s="4"/>
      <c r="U439" s="31"/>
    </row>
    <row r="440" spans="1:21" x14ac:dyDescent="0.15">
      <c r="A440" s="31">
        <v>146</v>
      </c>
      <c r="B440" s="27" t="s">
        <v>810</v>
      </c>
      <c r="C440" s="1" t="s">
        <v>824</v>
      </c>
      <c r="D440" s="1">
        <v>10</v>
      </c>
      <c r="E440" s="1">
        <v>6.7299999999999999E-2</v>
      </c>
      <c r="F440" s="1">
        <v>39.92</v>
      </c>
      <c r="G440" s="2">
        <f t="shared" si="58"/>
        <v>1699.73</v>
      </c>
      <c r="H440" s="4">
        <v>1699.73</v>
      </c>
      <c r="I440" s="4"/>
      <c r="J440" s="4"/>
      <c r="K440" s="4">
        <f t="shared" si="55"/>
        <v>7.3079190000000001</v>
      </c>
      <c r="L440" s="38">
        <f t="shared" si="59"/>
        <v>6.798</v>
      </c>
      <c r="M440" s="4">
        <v>3.75</v>
      </c>
      <c r="N440" s="4">
        <v>3</v>
      </c>
      <c r="O440" s="4">
        <v>4.8000000000000001E-2</v>
      </c>
      <c r="P440" s="4"/>
      <c r="Q440" s="4">
        <f t="shared" si="60"/>
        <v>46.718000000000004</v>
      </c>
      <c r="R440" s="4">
        <f t="shared" si="61"/>
        <v>0.50991900000000001</v>
      </c>
      <c r="S440" s="4">
        <f t="shared" si="57"/>
        <v>0.50991900000000001</v>
      </c>
      <c r="T440" s="4"/>
      <c r="U440" s="31"/>
    </row>
    <row r="441" spans="1:21" x14ac:dyDescent="0.15">
      <c r="A441" s="31">
        <v>147</v>
      </c>
      <c r="B441" s="27" t="s">
        <v>810</v>
      </c>
      <c r="C441" s="1" t="s">
        <v>825</v>
      </c>
      <c r="D441" s="1">
        <v>19</v>
      </c>
      <c r="E441" s="1">
        <v>0.17710000000000001</v>
      </c>
      <c r="F441" s="1">
        <v>27.61</v>
      </c>
      <c r="G441" s="2">
        <f t="shared" si="58"/>
        <v>527.58000000000004</v>
      </c>
      <c r="H441" s="4">
        <v>527.58000000000004</v>
      </c>
      <c r="I441" s="4"/>
      <c r="J441" s="4"/>
      <c r="K441" s="4">
        <f t="shared" si="55"/>
        <v>6.9562739999999996</v>
      </c>
      <c r="L441" s="38">
        <f t="shared" si="59"/>
        <v>6.798</v>
      </c>
      <c r="M441" s="4">
        <v>3.75</v>
      </c>
      <c r="N441" s="4">
        <v>3</v>
      </c>
      <c r="O441" s="4">
        <v>4.8000000000000001E-2</v>
      </c>
      <c r="P441" s="4"/>
      <c r="Q441" s="4">
        <f t="shared" si="60"/>
        <v>34.408000000000001</v>
      </c>
      <c r="R441" s="4">
        <f t="shared" si="61"/>
        <v>0.158274</v>
      </c>
      <c r="S441" s="4">
        <f t="shared" si="57"/>
        <v>0.158274</v>
      </c>
      <c r="T441" s="4"/>
      <c r="U441" s="31"/>
    </row>
    <row r="442" spans="1:21" x14ac:dyDescent="0.15">
      <c r="A442" s="31">
        <v>148</v>
      </c>
      <c r="B442" s="27" t="s">
        <v>810</v>
      </c>
      <c r="C442" s="1" t="s">
        <v>826</v>
      </c>
      <c r="D442" s="1">
        <v>12</v>
      </c>
      <c r="E442" s="1">
        <v>8.6900000000000005E-2</v>
      </c>
      <c r="F442" s="1">
        <v>144.22</v>
      </c>
      <c r="G442" s="2">
        <f t="shared" si="58"/>
        <v>621.04</v>
      </c>
      <c r="H442" s="4">
        <v>621.04</v>
      </c>
      <c r="I442" s="4"/>
      <c r="J442" s="4"/>
      <c r="K442" s="4">
        <f t="shared" si="55"/>
        <v>6.8601039999999998</v>
      </c>
      <c r="L442" s="38">
        <f t="shared" si="59"/>
        <v>6.798</v>
      </c>
      <c r="M442" s="4">
        <v>3.75</v>
      </c>
      <c r="N442" s="4">
        <v>3</v>
      </c>
      <c r="O442" s="4">
        <v>4.8000000000000001E-2</v>
      </c>
      <c r="P442" s="4"/>
      <c r="Q442" s="4">
        <f t="shared" si="60"/>
        <v>151.018</v>
      </c>
      <c r="R442" s="4">
        <f t="shared" si="61"/>
        <v>6.2103999999999999E-2</v>
      </c>
      <c r="S442" s="4"/>
      <c r="T442" s="4">
        <f t="shared" si="62"/>
        <v>6.2103999999999999E-2</v>
      </c>
      <c r="U442" s="31"/>
    </row>
    <row r="443" spans="1:21" x14ac:dyDescent="0.15">
      <c r="A443" s="31">
        <v>149</v>
      </c>
      <c r="B443" s="27" t="s">
        <v>810</v>
      </c>
      <c r="C443" s="1" t="s">
        <v>827</v>
      </c>
      <c r="D443" s="1">
        <v>14</v>
      </c>
      <c r="E443" s="1">
        <v>0.13780000000000001</v>
      </c>
      <c r="F443" s="1">
        <v>51.87</v>
      </c>
      <c r="G443" s="2">
        <f t="shared" si="58"/>
        <v>1352.43</v>
      </c>
      <c r="H443" s="4">
        <v>1352.43</v>
      </c>
      <c r="I443" s="4"/>
      <c r="J443" s="4"/>
      <c r="K443" s="4">
        <f t="shared" si="55"/>
        <v>6.933243</v>
      </c>
      <c r="L443" s="38">
        <f t="shared" si="59"/>
        <v>6.798</v>
      </c>
      <c r="M443" s="4">
        <v>3.75</v>
      </c>
      <c r="N443" s="4">
        <v>3</v>
      </c>
      <c r="O443" s="4">
        <v>4.8000000000000001E-2</v>
      </c>
      <c r="P443" s="4"/>
      <c r="Q443" s="4">
        <f t="shared" si="60"/>
        <v>58.667999999999999</v>
      </c>
      <c r="R443" s="4">
        <f t="shared" si="61"/>
        <v>0.135243</v>
      </c>
      <c r="S443" s="4"/>
      <c r="T443" s="4">
        <f t="shared" si="62"/>
        <v>0.135243</v>
      </c>
      <c r="U443" s="31"/>
    </row>
    <row r="444" spans="1:21" x14ac:dyDescent="0.15">
      <c r="A444" s="31">
        <v>150</v>
      </c>
      <c r="B444" s="27" t="s">
        <v>810</v>
      </c>
      <c r="C444" s="1" t="s">
        <v>269</v>
      </c>
      <c r="D444" s="1">
        <v>56</v>
      </c>
      <c r="E444" s="1">
        <v>0.4592</v>
      </c>
      <c r="F444" s="1">
        <v>101.17</v>
      </c>
      <c r="G444" s="2">
        <f t="shared" si="58"/>
        <v>6019.85</v>
      </c>
      <c r="H444" s="4">
        <v>6019.85</v>
      </c>
      <c r="I444" s="4"/>
      <c r="J444" s="4"/>
      <c r="K444" s="4">
        <f t="shared" si="55"/>
        <v>7.399985</v>
      </c>
      <c r="L444" s="38">
        <f t="shared" si="59"/>
        <v>6.798</v>
      </c>
      <c r="M444" s="4">
        <v>3.75</v>
      </c>
      <c r="N444" s="4">
        <v>3</v>
      </c>
      <c r="O444" s="4">
        <v>4.8000000000000001E-2</v>
      </c>
      <c r="P444" s="4"/>
      <c r="Q444" s="4">
        <f t="shared" si="60"/>
        <v>107.968</v>
      </c>
      <c r="R444" s="4">
        <f t="shared" si="61"/>
        <v>0.60198499999999999</v>
      </c>
      <c r="S444" s="4"/>
      <c r="T444" s="4">
        <f t="shared" si="62"/>
        <v>0.60198499999999999</v>
      </c>
      <c r="U444" s="31"/>
    </row>
    <row r="445" spans="1:21" x14ac:dyDescent="0.15">
      <c r="A445" s="31">
        <v>151</v>
      </c>
      <c r="B445" s="27" t="s">
        <v>810</v>
      </c>
      <c r="C445" s="1" t="s">
        <v>828</v>
      </c>
      <c r="D445" s="1">
        <v>8</v>
      </c>
      <c r="E445" s="1">
        <v>0.105</v>
      </c>
      <c r="F445" s="1">
        <v>89.69</v>
      </c>
      <c r="G445" s="2">
        <f t="shared" si="58"/>
        <v>380.44</v>
      </c>
      <c r="H445" s="4">
        <v>380.44</v>
      </c>
      <c r="I445" s="4"/>
      <c r="J445" s="4"/>
      <c r="K445" s="4">
        <f t="shared" si="55"/>
        <v>6.8360440000000002</v>
      </c>
      <c r="L445" s="38">
        <f t="shared" si="59"/>
        <v>6.798</v>
      </c>
      <c r="M445" s="4">
        <v>3.75</v>
      </c>
      <c r="N445" s="4">
        <v>3</v>
      </c>
      <c r="O445" s="4">
        <v>4.8000000000000001E-2</v>
      </c>
      <c r="P445" s="4"/>
      <c r="Q445" s="4">
        <f t="shared" si="60"/>
        <v>96.488</v>
      </c>
      <c r="R445" s="4">
        <f t="shared" si="61"/>
        <v>3.8044000000000001E-2</v>
      </c>
      <c r="S445" s="4"/>
      <c r="T445" s="4">
        <f t="shared" si="62"/>
        <v>3.8044000000000001E-2</v>
      </c>
      <c r="U445" s="31"/>
    </row>
    <row r="446" spans="1:21" x14ac:dyDescent="0.15">
      <c r="A446" s="31">
        <v>152</v>
      </c>
      <c r="B446" s="27" t="s">
        <v>810</v>
      </c>
      <c r="C446" s="1" t="s">
        <v>829</v>
      </c>
      <c r="D446" s="1">
        <v>12</v>
      </c>
      <c r="E446" s="1">
        <v>0.14710000000000001</v>
      </c>
      <c r="F446" s="1">
        <v>69.510000000000005</v>
      </c>
      <c r="G446" s="2">
        <f t="shared" si="58"/>
        <v>746.34</v>
      </c>
      <c r="H446" s="4">
        <v>636.34</v>
      </c>
      <c r="I446" s="4">
        <v>110</v>
      </c>
      <c r="J446" s="4"/>
      <c r="K446" s="4">
        <f t="shared" si="55"/>
        <v>6.8726339999999997</v>
      </c>
      <c r="L446" s="38">
        <f t="shared" si="59"/>
        <v>6.798</v>
      </c>
      <c r="M446" s="4">
        <v>3.75</v>
      </c>
      <c r="N446" s="4">
        <v>3</v>
      </c>
      <c r="O446" s="4">
        <v>4.8000000000000001E-2</v>
      </c>
      <c r="P446" s="4"/>
      <c r="Q446" s="4">
        <f t="shared" si="60"/>
        <v>76.308000000000007</v>
      </c>
      <c r="R446" s="4">
        <f t="shared" si="61"/>
        <v>7.4634000000000006E-2</v>
      </c>
      <c r="S446" s="4"/>
      <c r="T446" s="4">
        <f t="shared" si="62"/>
        <v>7.4634000000000006E-2</v>
      </c>
      <c r="U446" s="31"/>
    </row>
    <row r="447" spans="1:21" x14ac:dyDescent="0.15">
      <c r="A447" s="31">
        <v>153</v>
      </c>
      <c r="B447" s="27" t="s">
        <v>810</v>
      </c>
      <c r="C447" s="1" t="s">
        <v>830</v>
      </c>
      <c r="D447" s="1">
        <v>14</v>
      </c>
      <c r="E447" s="1">
        <v>0.19650000000000001</v>
      </c>
      <c r="F447" s="1">
        <v>85.63</v>
      </c>
      <c r="G447" s="2">
        <f t="shared" si="58"/>
        <v>1998.94</v>
      </c>
      <c r="H447" s="4">
        <v>1998.94</v>
      </c>
      <c r="I447" s="4"/>
      <c r="J447" s="4"/>
      <c r="K447" s="4">
        <f t="shared" si="55"/>
        <v>6.9978939999999996</v>
      </c>
      <c r="L447" s="38">
        <f t="shared" si="59"/>
        <v>6.798</v>
      </c>
      <c r="M447" s="4">
        <v>3.75</v>
      </c>
      <c r="N447" s="4">
        <v>3</v>
      </c>
      <c r="O447" s="4">
        <v>4.8000000000000001E-2</v>
      </c>
      <c r="P447" s="4"/>
      <c r="Q447" s="4">
        <f t="shared" si="60"/>
        <v>92.427999999999997</v>
      </c>
      <c r="R447" s="4">
        <f t="shared" si="61"/>
        <v>0.19989399999999999</v>
      </c>
      <c r="S447" s="4"/>
      <c r="T447" s="4">
        <f t="shared" si="62"/>
        <v>0.19989399999999999</v>
      </c>
      <c r="U447" s="31"/>
    </row>
    <row r="448" spans="1:21" x14ac:dyDescent="0.15">
      <c r="A448" s="31">
        <v>154</v>
      </c>
      <c r="B448" s="27" t="s">
        <v>810</v>
      </c>
      <c r="C448" s="1" t="s">
        <v>831</v>
      </c>
      <c r="D448" s="1">
        <v>12</v>
      </c>
      <c r="E448" s="1">
        <v>0.188</v>
      </c>
      <c r="F448" s="1">
        <v>57.21</v>
      </c>
      <c r="G448" s="2">
        <f t="shared" si="58"/>
        <v>963.82</v>
      </c>
      <c r="H448" s="4">
        <v>963.82</v>
      </c>
      <c r="I448" s="4"/>
      <c r="J448" s="4"/>
      <c r="K448" s="4">
        <f t="shared" si="55"/>
        <v>6.8943820000000002</v>
      </c>
      <c r="L448" s="38">
        <f t="shared" si="59"/>
        <v>6.798</v>
      </c>
      <c r="M448" s="4">
        <v>3.75</v>
      </c>
      <c r="N448" s="4">
        <v>3</v>
      </c>
      <c r="O448" s="4">
        <v>4.8000000000000001E-2</v>
      </c>
      <c r="P448" s="4"/>
      <c r="Q448" s="4">
        <f t="shared" si="60"/>
        <v>64.007999999999996</v>
      </c>
      <c r="R448" s="4">
        <f t="shared" si="61"/>
        <v>9.6381999999999995E-2</v>
      </c>
      <c r="S448" s="4"/>
      <c r="T448" s="4">
        <f t="shared" si="62"/>
        <v>9.6381999999999995E-2</v>
      </c>
      <c r="U448" s="31"/>
    </row>
    <row r="449" spans="1:21" x14ac:dyDescent="0.15">
      <c r="A449" s="31">
        <v>155</v>
      </c>
      <c r="B449" s="27" t="s">
        <v>810</v>
      </c>
      <c r="C449" s="1" t="s">
        <v>832</v>
      </c>
      <c r="D449" s="1">
        <v>13</v>
      </c>
      <c r="E449" s="1">
        <v>0.12740000000000001</v>
      </c>
      <c r="F449" s="1">
        <v>22.49</v>
      </c>
      <c r="G449" s="2">
        <f t="shared" si="58"/>
        <v>1610.23</v>
      </c>
      <c r="H449" s="4">
        <v>1610.23</v>
      </c>
      <c r="I449" s="4"/>
      <c r="J449" s="4"/>
      <c r="K449" s="4">
        <f t="shared" si="55"/>
        <v>7.2810689999999996</v>
      </c>
      <c r="L449" s="38">
        <f t="shared" si="59"/>
        <v>6.798</v>
      </c>
      <c r="M449" s="4">
        <v>3.75</v>
      </c>
      <c r="N449" s="4">
        <v>3</v>
      </c>
      <c r="O449" s="4">
        <v>4.8000000000000001E-2</v>
      </c>
      <c r="P449" s="4"/>
      <c r="Q449" s="4">
        <f t="shared" si="60"/>
        <v>29.288</v>
      </c>
      <c r="R449" s="4">
        <f t="shared" si="61"/>
        <v>0.48306900000000003</v>
      </c>
      <c r="S449" s="4">
        <f t="shared" ref="S449:S464" si="63">+G449*0.0003</f>
        <v>0.48306900000000003</v>
      </c>
      <c r="T449" s="4"/>
      <c r="U449" s="31"/>
    </row>
    <row r="450" spans="1:21" x14ac:dyDescent="0.15">
      <c r="A450" s="31">
        <v>156</v>
      </c>
      <c r="B450" s="27" t="s">
        <v>810</v>
      </c>
      <c r="C450" s="1" t="s">
        <v>833</v>
      </c>
      <c r="D450" s="1">
        <v>15</v>
      </c>
      <c r="E450" s="1">
        <v>0.16</v>
      </c>
      <c r="F450" s="1">
        <v>178.13</v>
      </c>
      <c r="G450" s="2">
        <f t="shared" si="58"/>
        <v>1527.13</v>
      </c>
      <c r="H450" s="4">
        <v>1527.13</v>
      </c>
      <c r="I450" s="4"/>
      <c r="J450" s="4"/>
      <c r="K450" s="4">
        <f t="shared" si="55"/>
        <v>6.9507130000000004</v>
      </c>
      <c r="L450" s="38">
        <f t="shared" si="59"/>
        <v>6.798</v>
      </c>
      <c r="M450" s="4">
        <v>3.75</v>
      </c>
      <c r="N450" s="4">
        <v>3</v>
      </c>
      <c r="O450" s="4">
        <v>4.8000000000000001E-2</v>
      </c>
      <c r="P450" s="4"/>
      <c r="Q450" s="4">
        <f t="shared" si="60"/>
        <v>184.928</v>
      </c>
      <c r="R450" s="4">
        <f t="shared" si="61"/>
        <v>0.15271299999999999</v>
      </c>
      <c r="S450" s="4"/>
      <c r="T450" s="4">
        <f t="shared" si="62"/>
        <v>0.15271299999999999</v>
      </c>
      <c r="U450" s="31"/>
    </row>
    <row r="451" spans="1:21" x14ac:dyDescent="0.15">
      <c r="A451" s="31">
        <v>157</v>
      </c>
      <c r="B451" s="27" t="s">
        <v>240</v>
      </c>
      <c r="C451" s="1" t="s">
        <v>834</v>
      </c>
      <c r="D451" s="1">
        <v>7</v>
      </c>
      <c r="E451" s="1">
        <v>0.54200000000000004</v>
      </c>
      <c r="F451" s="1">
        <v>35.130000000000003</v>
      </c>
      <c r="G451" s="2">
        <f t="shared" si="58"/>
        <v>3728.87</v>
      </c>
      <c r="H451" s="4">
        <v>3728.87</v>
      </c>
      <c r="I451" s="4"/>
      <c r="J451" s="4"/>
      <c r="K451" s="4">
        <f t="shared" si="55"/>
        <v>7.9166610000000004</v>
      </c>
      <c r="L451" s="38">
        <f t="shared" si="59"/>
        <v>6.798</v>
      </c>
      <c r="M451" s="4">
        <v>3.75</v>
      </c>
      <c r="N451" s="4">
        <v>3</v>
      </c>
      <c r="O451" s="4">
        <v>4.8000000000000001E-2</v>
      </c>
      <c r="P451" s="4"/>
      <c r="Q451" s="4">
        <f t="shared" si="60"/>
        <v>41.927999999999997</v>
      </c>
      <c r="R451" s="4">
        <f t="shared" si="61"/>
        <v>1.1186609999999999</v>
      </c>
      <c r="S451" s="4">
        <f t="shared" si="63"/>
        <v>1.1186609999999999</v>
      </c>
      <c r="T451" s="4"/>
      <c r="U451" s="31"/>
    </row>
    <row r="452" spans="1:21" x14ac:dyDescent="0.15">
      <c r="A452" s="31">
        <v>158</v>
      </c>
      <c r="B452" s="27" t="s">
        <v>240</v>
      </c>
      <c r="C452" s="1" t="s">
        <v>124</v>
      </c>
      <c r="D452" s="1">
        <v>20</v>
      </c>
      <c r="E452" s="1">
        <v>0.24790000000000001</v>
      </c>
      <c r="F452" s="1">
        <v>80.44</v>
      </c>
      <c r="G452" s="2">
        <f t="shared" si="58"/>
        <v>2838.3</v>
      </c>
      <c r="H452" s="4">
        <v>2838.3</v>
      </c>
      <c r="I452" s="4"/>
      <c r="J452" s="4"/>
      <c r="K452" s="4">
        <f t="shared" si="55"/>
        <v>7.0818300000000001</v>
      </c>
      <c r="L452" s="38">
        <f t="shared" si="59"/>
        <v>6.798</v>
      </c>
      <c r="M452" s="4">
        <v>3.75</v>
      </c>
      <c r="N452" s="4">
        <v>3</v>
      </c>
      <c r="O452" s="4">
        <v>4.8000000000000001E-2</v>
      </c>
      <c r="P452" s="4"/>
      <c r="Q452" s="4">
        <f t="shared" si="60"/>
        <v>87.238</v>
      </c>
      <c r="R452" s="4">
        <f t="shared" si="61"/>
        <v>0.28383000000000003</v>
      </c>
      <c r="S452" s="4"/>
      <c r="T452" s="4">
        <f t="shared" si="62"/>
        <v>0.28383000000000003</v>
      </c>
      <c r="U452" s="31"/>
    </row>
    <row r="453" spans="1:21" x14ac:dyDescent="0.15">
      <c r="A453" s="31">
        <v>159</v>
      </c>
      <c r="B453" s="27" t="s">
        <v>240</v>
      </c>
      <c r="C453" s="1" t="s">
        <v>835</v>
      </c>
      <c r="D453" s="1">
        <v>7</v>
      </c>
      <c r="E453" s="1">
        <v>0.30990000000000001</v>
      </c>
      <c r="F453" s="1">
        <v>50.81</v>
      </c>
      <c r="G453" s="2">
        <f t="shared" si="58"/>
        <v>6137.71</v>
      </c>
      <c r="H453" s="4">
        <v>2803.21</v>
      </c>
      <c r="I453" s="4">
        <v>3334.5</v>
      </c>
      <c r="J453" s="4"/>
      <c r="K453" s="4">
        <f t="shared" si="55"/>
        <v>7.4117709999999999</v>
      </c>
      <c r="L453" s="38">
        <f t="shared" si="59"/>
        <v>6.798</v>
      </c>
      <c r="M453" s="4">
        <v>3.75</v>
      </c>
      <c r="N453" s="4">
        <v>3</v>
      </c>
      <c r="O453" s="4">
        <v>4.8000000000000001E-2</v>
      </c>
      <c r="P453" s="4"/>
      <c r="Q453" s="4">
        <f t="shared" si="60"/>
        <v>57.607999999999997</v>
      </c>
      <c r="R453" s="4">
        <f t="shared" si="61"/>
        <v>0.61377099999999996</v>
      </c>
      <c r="S453" s="4"/>
      <c r="T453" s="4">
        <f t="shared" si="62"/>
        <v>0.61377099999999996</v>
      </c>
      <c r="U453" s="31"/>
    </row>
    <row r="454" spans="1:21" x14ac:dyDescent="0.15">
      <c r="A454" s="31">
        <v>160</v>
      </c>
      <c r="B454" s="27" t="s">
        <v>240</v>
      </c>
      <c r="C454" s="1" t="s">
        <v>836</v>
      </c>
      <c r="D454" s="1">
        <v>9</v>
      </c>
      <c r="E454" s="1">
        <v>0.4264</v>
      </c>
      <c r="F454" s="1">
        <v>53.01</v>
      </c>
      <c r="G454" s="2">
        <f t="shared" si="58"/>
        <v>9179.8799999999992</v>
      </c>
      <c r="H454" s="4">
        <v>2673.88</v>
      </c>
      <c r="I454" s="4"/>
      <c r="J454" s="4">
        <v>6506</v>
      </c>
      <c r="K454" s="4">
        <f t="shared" si="55"/>
        <v>7.7159880000000003</v>
      </c>
      <c r="L454" s="38">
        <f t="shared" si="59"/>
        <v>6.798</v>
      </c>
      <c r="M454" s="4">
        <v>3.75</v>
      </c>
      <c r="N454" s="4">
        <v>3</v>
      </c>
      <c r="O454" s="4">
        <v>4.8000000000000001E-2</v>
      </c>
      <c r="P454" s="4"/>
      <c r="Q454" s="4">
        <f t="shared" si="60"/>
        <v>59.808</v>
      </c>
      <c r="R454" s="4">
        <f t="shared" si="61"/>
        <v>0.91798800000000003</v>
      </c>
      <c r="S454" s="4"/>
      <c r="T454" s="4">
        <f t="shared" si="62"/>
        <v>0.91798800000000003</v>
      </c>
      <c r="U454" s="31"/>
    </row>
    <row r="455" spans="1:21" x14ac:dyDescent="0.15">
      <c r="A455" s="31">
        <v>161</v>
      </c>
      <c r="B455" s="27" t="s">
        <v>240</v>
      </c>
      <c r="C455" s="1" t="s">
        <v>837</v>
      </c>
      <c r="D455" s="1">
        <v>4</v>
      </c>
      <c r="E455" s="1">
        <v>0.46339999999999998</v>
      </c>
      <c r="F455" s="1">
        <v>26.95</v>
      </c>
      <c r="G455" s="2">
        <f t="shared" si="58"/>
        <v>8545.93</v>
      </c>
      <c r="H455" s="4">
        <v>8545.93</v>
      </c>
      <c r="I455" s="4"/>
      <c r="J455" s="4"/>
      <c r="K455" s="4">
        <f t="shared" si="55"/>
        <v>9.3617790000000003</v>
      </c>
      <c r="L455" s="38">
        <f t="shared" si="59"/>
        <v>6.798</v>
      </c>
      <c r="M455" s="4">
        <v>3.75</v>
      </c>
      <c r="N455" s="4">
        <v>3</v>
      </c>
      <c r="O455" s="4">
        <v>4.8000000000000001E-2</v>
      </c>
      <c r="P455" s="4"/>
      <c r="Q455" s="4">
        <f t="shared" si="60"/>
        <v>33.747999999999998</v>
      </c>
      <c r="R455" s="4">
        <f t="shared" si="61"/>
        <v>2.5637789999999998</v>
      </c>
      <c r="S455" s="4">
        <f t="shared" si="63"/>
        <v>2.5637789999999998</v>
      </c>
      <c r="T455" s="4"/>
      <c r="U455" s="31"/>
    </row>
    <row r="456" spans="1:21" x14ac:dyDescent="0.15">
      <c r="A456" s="31">
        <v>162</v>
      </c>
      <c r="B456" s="27" t="s">
        <v>240</v>
      </c>
      <c r="C456" s="1" t="s">
        <v>838</v>
      </c>
      <c r="D456" s="1">
        <v>4</v>
      </c>
      <c r="E456" s="1">
        <v>0.2208</v>
      </c>
      <c r="F456" s="1">
        <v>21.99</v>
      </c>
      <c r="G456" s="2">
        <f t="shared" si="58"/>
        <v>1207.83</v>
      </c>
      <c r="H456" s="4">
        <v>1167.33</v>
      </c>
      <c r="I456" s="4">
        <v>40.5</v>
      </c>
      <c r="J456" s="4"/>
      <c r="K456" s="4">
        <f t="shared" ref="K456:K467" si="64">+L456+P456+R456</f>
        <v>7.1603490000000001</v>
      </c>
      <c r="L456" s="38">
        <f t="shared" si="59"/>
        <v>6.798</v>
      </c>
      <c r="M456" s="4">
        <v>3.75</v>
      </c>
      <c r="N456" s="4">
        <v>3</v>
      </c>
      <c r="O456" s="4">
        <v>4.8000000000000001E-2</v>
      </c>
      <c r="P456" s="4"/>
      <c r="Q456" s="4">
        <f t="shared" si="60"/>
        <v>28.788</v>
      </c>
      <c r="R456" s="4">
        <f t="shared" si="61"/>
        <v>0.36234899999999998</v>
      </c>
      <c r="S456" s="4">
        <f t="shared" si="63"/>
        <v>0.36234899999999998</v>
      </c>
      <c r="T456" s="4"/>
      <c r="U456" s="31"/>
    </row>
    <row r="457" spans="1:21" x14ac:dyDescent="0.15">
      <c r="A457" s="31">
        <v>163</v>
      </c>
      <c r="B457" s="27" t="s">
        <v>240</v>
      </c>
      <c r="C457" s="1" t="s">
        <v>839</v>
      </c>
      <c r="D457" s="1">
        <v>22</v>
      </c>
      <c r="E457" s="1">
        <v>0.42770000000000002</v>
      </c>
      <c r="F457" s="1">
        <v>20.59</v>
      </c>
      <c r="G457" s="2">
        <f t="shared" si="58"/>
        <v>5179.3999999999996</v>
      </c>
      <c r="H457" s="4">
        <v>5179.3999999999996</v>
      </c>
      <c r="I457" s="4"/>
      <c r="J457" s="4"/>
      <c r="K457" s="4">
        <f t="shared" si="64"/>
        <v>8.35182</v>
      </c>
      <c r="L457" s="38">
        <f t="shared" si="59"/>
        <v>6.798</v>
      </c>
      <c r="M457" s="4">
        <v>3.75</v>
      </c>
      <c r="N457" s="4">
        <v>3</v>
      </c>
      <c r="O457" s="4">
        <v>4.8000000000000001E-2</v>
      </c>
      <c r="P457" s="4"/>
      <c r="Q457" s="4">
        <f t="shared" si="60"/>
        <v>27.388000000000002</v>
      </c>
      <c r="R457" s="4">
        <f t="shared" si="61"/>
        <v>1.55382</v>
      </c>
      <c r="S457" s="4">
        <f t="shared" si="63"/>
        <v>1.55382</v>
      </c>
      <c r="T457" s="4"/>
      <c r="U457" s="31"/>
    </row>
    <row r="458" spans="1:21" x14ac:dyDescent="0.15">
      <c r="A458" s="31">
        <v>164</v>
      </c>
      <c r="B458" s="27" t="s">
        <v>240</v>
      </c>
      <c r="C458" s="1" t="s">
        <v>840</v>
      </c>
      <c r="D458" s="1">
        <v>13</v>
      </c>
      <c r="E458" s="1">
        <v>0.27129999999999999</v>
      </c>
      <c r="F458" s="1">
        <v>42.92</v>
      </c>
      <c r="G458" s="2">
        <f t="shared" si="58"/>
        <v>13779.1</v>
      </c>
      <c r="H458" s="4">
        <v>3465.1</v>
      </c>
      <c r="I458" s="4">
        <v>10314</v>
      </c>
      <c r="J458" s="4"/>
      <c r="K458" s="4">
        <f t="shared" si="64"/>
        <v>10.93173</v>
      </c>
      <c r="L458" s="38">
        <f t="shared" si="59"/>
        <v>6.798</v>
      </c>
      <c r="M458" s="4">
        <v>3.75</v>
      </c>
      <c r="N458" s="4">
        <v>3</v>
      </c>
      <c r="O458" s="4">
        <v>4.8000000000000001E-2</v>
      </c>
      <c r="P458" s="4"/>
      <c r="Q458" s="4">
        <f t="shared" si="60"/>
        <v>49.718000000000004</v>
      </c>
      <c r="R458" s="4">
        <f t="shared" si="61"/>
        <v>4.1337299999999999</v>
      </c>
      <c r="S458" s="4">
        <f t="shared" si="63"/>
        <v>4.1337299999999999</v>
      </c>
      <c r="T458" s="4"/>
      <c r="U458" s="31"/>
    </row>
    <row r="459" spans="1:21" x14ac:dyDescent="0.15">
      <c r="A459" s="31">
        <v>165</v>
      </c>
      <c r="B459" s="27" t="s">
        <v>240</v>
      </c>
      <c r="C459" s="1" t="s">
        <v>841</v>
      </c>
      <c r="D459" s="1">
        <v>6</v>
      </c>
      <c r="E459" s="1">
        <v>0.50380000000000003</v>
      </c>
      <c r="F459" s="1">
        <v>120.54</v>
      </c>
      <c r="G459" s="2">
        <f t="shared" si="58"/>
        <v>4902.9399999999996</v>
      </c>
      <c r="H459" s="4">
        <v>3365.44</v>
      </c>
      <c r="I459" s="4">
        <v>1537.5</v>
      </c>
      <c r="J459" s="4"/>
      <c r="K459" s="4">
        <f t="shared" si="64"/>
        <v>7.2882939999999996</v>
      </c>
      <c r="L459" s="38">
        <f t="shared" si="59"/>
        <v>6.798</v>
      </c>
      <c r="M459" s="4">
        <v>3.75</v>
      </c>
      <c r="N459" s="4">
        <v>3</v>
      </c>
      <c r="O459" s="4">
        <v>4.8000000000000001E-2</v>
      </c>
      <c r="P459" s="4"/>
      <c r="Q459" s="4">
        <f t="shared" si="60"/>
        <v>127.33799999999999</v>
      </c>
      <c r="R459" s="4">
        <f t="shared" si="61"/>
        <v>0.49029400000000001</v>
      </c>
      <c r="S459" s="4"/>
      <c r="T459" s="4">
        <f t="shared" si="62"/>
        <v>0.49029400000000001</v>
      </c>
      <c r="U459" s="31"/>
    </row>
    <row r="460" spans="1:21" x14ac:dyDescent="0.15">
      <c r="A460" s="31">
        <v>166</v>
      </c>
      <c r="B460" s="27" t="s">
        <v>240</v>
      </c>
      <c r="C460" s="1" t="s">
        <v>842</v>
      </c>
      <c r="D460" s="1">
        <v>8</v>
      </c>
      <c r="E460" s="1">
        <v>0.33550000000000002</v>
      </c>
      <c r="F460" s="1">
        <v>23.36</v>
      </c>
      <c r="G460" s="2">
        <f t="shared" si="58"/>
        <v>1471.71</v>
      </c>
      <c r="H460" s="4">
        <v>1276.71</v>
      </c>
      <c r="I460" s="4">
        <v>195</v>
      </c>
      <c r="J460" s="4"/>
      <c r="K460" s="4">
        <f t="shared" si="64"/>
        <v>7.2395129999999996</v>
      </c>
      <c r="L460" s="38">
        <f t="shared" si="59"/>
        <v>6.798</v>
      </c>
      <c r="M460" s="4">
        <v>3.75</v>
      </c>
      <c r="N460" s="4">
        <v>3</v>
      </c>
      <c r="O460" s="4">
        <v>4.8000000000000001E-2</v>
      </c>
      <c r="P460" s="4"/>
      <c r="Q460" s="4">
        <f t="shared" si="60"/>
        <v>30.158000000000001</v>
      </c>
      <c r="R460" s="4">
        <f t="shared" si="61"/>
        <v>0.44151299999999999</v>
      </c>
      <c r="S460" s="4">
        <f t="shared" si="63"/>
        <v>0.44151299999999999</v>
      </c>
      <c r="T460" s="4"/>
      <c r="U460" s="31"/>
    </row>
    <row r="461" spans="1:21" x14ac:dyDescent="0.15">
      <c r="A461" s="31">
        <v>167</v>
      </c>
      <c r="B461" s="27" t="s">
        <v>240</v>
      </c>
      <c r="C461" s="1" t="s">
        <v>843</v>
      </c>
      <c r="D461" s="1">
        <v>11</v>
      </c>
      <c r="E461" s="1">
        <v>0.83650000000000002</v>
      </c>
      <c r="F461" s="1">
        <v>56.9</v>
      </c>
      <c r="G461" s="2">
        <f t="shared" si="58"/>
        <v>21196.87</v>
      </c>
      <c r="H461" s="4">
        <v>2375.87</v>
      </c>
      <c r="I461" s="4">
        <v>12446</v>
      </c>
      <c r="J461" s="4">
        <v>6375</v>
      </c>
      <c r="K461" s="4">
        <f t="shared" si="64"/>
        <v>8.9176870000000008</v>
      </c>
      <c r="L461" s="38">
        <f t="shared" si="59"/>
        <v>6.798</v>
      </c>
      <c r="M461" s="4">
        <v>3.75</v>
      </c>
      <c r="N461" s="4">
        <v>3</v>
      </c>
      <c r="O461" s="4">
        <v>4.8000000000000001E-2</v>
      </c>
      <c r="P461" s="4"/>
      <c r="Q461" s="4">
        <f t="shared" si="60"/>
        <v>63.698</v>
      </c>
      <c r="R461" s="4">
        <f t="shared" si="61"/>
        <v>2.1196869999999999</v>
      </c>
      <c r="S461" s="4"/>
      <c r="T461" s="4">
        <f t="shared" si="62"/>
        <v>2.1196869999999999</v>
      </c>
      <c r="U461" s="31"/>
    </row>
    <row r="462" spans="1:21" x14ac:dyDescent="0.15">
      <c r="A462" s="31">
        <v>168</v>
      </c>
      <c r="B462" s="27" t="s">
        <v>240</v>
      </c>
      <c r="C462" s="1" t="s">
        <v>844</v>
      </c>
      <c r="D462" s="1">
        <v>10</v>
      </c>
      <c r="E462" s="1">
        <v>0.48130000000000001</v>
      </c>
      <c r="F462" s="1">
        <v>35.71</v>
      </c>
      <c r="G462" s="2">
        <f t="shared" si="58"/>
        <v>13937.74</v>
      </c>
      <c r="H462" s="4">
        <v>8602.24</v>
      </c>
      <c r="I462" s="4">
        <v>5335.5</v>
      </c>
      <c r="J462" s="4"/>
      <c r="K462" s="4">
        <f t="shared" si="64"/>
        <v>10.979322</v>
      </c>
      <c r="L462" s="38">
        <f t="shared" si="59"/>
        <v>6.798</v>
      </c>
      <c r="M462" s="4">
        <v>3.75</v>
      </c>
      <c r="N462" s="4">
        <v>3</v>
      </c>
      <c r="O462" s="4">
        <v>4.8000000000000001E-2</v>
      </c>
      <c r="P462" s="4"/>
      <c r="Q462" s="4">
        <f t="shared" si="60"/>
        <v>42.508000000000003</v>
      </c>
      <c r="R462" s="4">
        <f t="shared" si="61"/>
        <v>4.1813219999999998</v>
      </c>
      <c r="S462" s="4">
        <f t="shared" si="63"/>
        <v>4.1813219999999998</v>
      </c>
      <c r="T462" s="4"/>
      <c r="U462" s="31"/>
    </row>
    <row r="463" spans="1:21" x14ac:dyDescent="0.15">
      <c r="A463" s="31">
        <v>169</v>
      </c>
      <c r="B463" s="27" t="s">
        <v>240</v>
      </c>
      <c r="C463" s="1" t="s">
        <v>845</v>
      </c>
      <c r="D463" s="1">
        <v>15</v>
      </c>
      <c r="E463" s="1">
        <v>0.2792</v>
      </c>
      <c r="F463" s="1">
        <v>42.83</v>
      </c>
      <c r="G463" s="2">
        <f t="shared" si="58"/>
        <v>2882.36</v>
      </c>
      <c r="H463" s="4">
        <v>2882.36</v>
      </c>
      <c r="I463" s="4"/>
      <c r="J463" s="4"/>
      <c r="K463" s="4">
        <f t="shared" si="64"/>
        <v>7.6627080000000003</v>
      </c>
      <c r="L463" s="38">
        <f t="shared" si="59"/>
        <v>6.798</v>
      </c>
      <c r="M463" s="4">
        <v>3.75</v>
      </c>
      <c r="N463" s="4">
        <v>3</v>
      </c>
      <c r="O463" s="4">
        <v>4.8000000000000001E-2</v>
      </c>
      <c r="P463" s="4"/>
      <c r="Q463" s="4">
        <f t="shared" si="60"/>
        <v>49.628</v>
      </c>
      <c r="R463" s="4">
        <f t="shared" si="61"/>
        <v>0.86470800000000003</v>
      </c>
      <c r="S463" s="4">
        <f t="shared" si="63"/>
        <v>0.86470800000000003</v>
      </c>
      <c r="T463" s="4"/>
      <c r="U463" s="31"/>
    </row>
    <row r="464" spans="1:21" x14ac:dyDescent="0.15">
      <c r="A464" s="31">
        <v>170</v>
      </c>
      <c r="B464" s="27" t="s">
        <v>240</v>
      </c>
      <c r="C464" s="1" t="s">
        <v>846</v>
      </c>
      <c r="D464" s="1">
        <v>1</v>
      </c>
      <c r="E464" s="1">
        <v>0.29299999999999998</v>
      </c>
      <c r="F464" s="1">
        <v>41.52</v>
      </c>
      <c r="G464" s="2">
        <f t="shared" si="58"/>
        <v>0</v>
      </c>
      <c r="H464" s="4"/>
      <c r="I464" s="4"/>
      <c r="J464" s="4"/>
      <c r="K464" s="4">
        <f t="shared" si="64"/>
        <v>6.798</v>
      </c>
      <c r="L464" s="38">
        <f t="shared" si="59"/>
        <v>6.798</v>
      </c>
      <c r="M464" s="4">
        <v>3.75</v>
      </c>
      <c r="N464" s="4">
        <v>3</v>
      </c>
      <c r="O464" s="4">
        <v>4.8000000000000001E-2</v>
      </c>
      <c r="P464" s="4"/>
      <c r="Q464" s="4">
        <f t="shared" si="60"/>
        <v>48.317999999999998</v>
      </c>
      <c r="R464" s="4">
        <f t="shared" si="61"/>
        <v>0</v>
      </c>
      <c r="S464" s="4">
        <f t="shared" si="63"/>
        <v>0</v>
      </c>
      <c r="T464" s="4"/>
      <c r="U464" s="31"/>
    </row>
    <row r="465" spans="1:21" ht="23.25" customHeight="1" x14ac:dyDescent="0.15">
      <c r="A465" s="31">
        <v>171</v>
      </c>
      <c r="B465" s="27" t="s">
        <v>1095</v>
      </c>
      <c r="C465" s="26" t="s">
        <v>1096</v>
      </c>
      <c r="D465" s="1"/>
      <c r="E465" s="1">
        <v>0.188</v>
      </c>
      <c r="F465" s="1"/>
      <c r="G465" s="28">
        <v>1848</v>
      </c>
      <c r="H465" s="1">
        <v>1848</v>
      </c>
      <c r="I465" s="4"/>
      <c r="J465" s="4"/>
      <c r="K465" s="4">
        <f t="shared" si="64"/>
        <v>6.798</v>
      </c>
      <c r="L465" s="38">
        <f>+M465+N465+O465</f>
        <v>6.798</v>
      </c>
      <c r="M465" s="4">
        <v>3.75</v>
      </c>
      <c r="N465" s="4">
        <v>3</v>
      </c>
      <c r="O465" s="4">
        <v>4.8000000000000001E-2</v>
      </c>
      <c r="P465" s="4"/>
      <c r="Q465" s="4"/>
      <c r="R465" s="4">
        <f t="shared" si="61"/>
        <v>0</v>
      </c>
      <c r="S465" s="4"/>
      <c r="T465" s="4"/>
      <c r="U465" s="67" t="s">
        <v>1102</v>
      </c>
    </row>
    <row r="466" spans="1:21" ht="23.25" customHeight="1" x14ac:dyDescent="0.15">
      <c r="A466" s="31">
        <v>172</v>
      </c>
      <c r="B466" s="27" t="s">
        <v>1095</v>
      </c>
      <c r="C466" s="26" t="s">
        <v>1097</v>
      </c>
      <c r="D466" s="1"/>
      <c r="E466" s="1">
        <v>0.1411</v>
      </c>
      <c r="F466" s="1"/>
      <c r="G466" s="28">
        <v>9145</v>
      </c>
      <c r="H466" s="1">
        <v>9145</v>
      </c>
      <c r="I466" s="4"/>
      <c r="J466" s="4"/>
      <c r="K466" s="4">
        <f t="shared" si="64"/>
        <v>6.798</v>
      </c>
      <c r="L466" s="38">
        <f>+M466+N466+O466</f>
        <v>6.798</v>
      </c>
      <c r="M466" s="4">
        <v>3.75</v>
      </c>
      <c r="N466" s="4">
        <v>3</v>
      </c>
      <c r="O466" s="4">
        <v>4.8000000000000001E-2</v>
      </c>
      <c r="P466" s="4"/>
      <c r="Q466" s="4"/>
      <c r="R466" s="4">
        <f t="shared" si="61"/>
        <v>0</v>
      </c>
      <c r="S466" s="4"/>
      <c r="T466" s="4"/>
      <c r="U466" s="68"/>
    </row>
    <row r="467" spans="1:21" ht="23.25" customHeight="1" x14ac:dyDescent="0.15">
      <c r="A467" s="31">
        <v>173</v>
      </c>
      <c r="B467" s="27" t="s">
        <v>1095</v>
      </c>
      <c r="C467" s="26" t="s">
        <v>1098</v>
      </c>
      <c r="D467" s="1"/>
      <c r="E467" s="1">
        <v>0.15609999999999999</v>
      </c>
      <c r="F467" s="1"/>
      <c r="G467" s="28">
        <v>1939.24</v>
      </c>
      <c r="H467" s="1">
        <v>1939.24</v>
      </c>
      <c r="I467" s="4"/>
      <c r="J467" s="4"/>
      <c r="K467" s="4">
        <f t="shared" si="64"/>
        <v>6.798</v>
      </c>
      <c r="L467" s="38">
        <f>+M467+N467+O467</f>
        <v>6.798</v>
      </c>
      <c r="M467" s="4">
        <v>3.75</v>
      </c>
      <c r="N467" s="4">
        <v>3</v>
      </c>
      <c r="O467" s="4">
        <v>4.8000000000000001E-2</v>
      </c>
      <c r="P467" s="4"/>
      <c r="Q467" s="4"/>
      <c r="R467" s="4">
        <f t="shared" si="61"/>
        <v>0</v>
      </c>
      <c r="S467" s="4"/>
      <c r="T467" s="4"/>
      <c r="U467" s="69"/>
    </row>
    <row r="468" spans="1:21" x14ac:dyDescent="0.15">
      <c r="A468" s="31" t="s">
        <v>847</v>
      </c>
      <c r="B468" s="27" t="s">
        <v>377</v>
      </c>
      <c r="C468" s="35">
        <f>+A559</f>
        <v>91</v>
      </c>
      <c r="D468" s="28">
        <f>SUM(D469:D559)</f>
        <v>1090</v>
      </c>
      <c r="E468" s="28">
        <f>SUM(E469:E559)</f>
        <v>20.6492</v>
      </c>
      <c r="F468" s="28"/>
      <c r="G468" s="2">
        <f>H468+I468+J468</f>
        <v>248319.7</v>
      </c>
      <c r="H468" s="2">
        <f>SUM(H469:H559)</f>
        <v>152183</v>
      </c>
      <c r="I468" s="2">
        <f>SUM(I469:I559)</f>
        <v>66080.5</v>
      </c>
      <c r="J468" s="2">
        <f>SUM(J469:J559)</f>
        <v>30056.2</v>
      </c>
      <c r="K468" s="2">
        <f t="shared" ref="K468:K486" si="65">+L468+P468+R468</f>
        <v>679.37189000000001</v>
      </c>
      <c r="L468" s="2">
        <f>SUM(L469:L559)</f>
        <v>618.61800000000005</v>
      </c>
      <c r="M468" s="2">
        <f>SUM(M469:M559)</f>
        <v>341.25</v>
      </c>
      <c r="N468" s="2">
        <f>SUM(N469:N559)</f>
        <v>273</v>
      </c>
      <c r="O468" s="2">
        <f>SUM(O469:O559)</f>
        <v>4.3680000000000003</v>
      </c>
      <c r="P468" s="2">
        <f>SUM(P469:P559)</f>
        <v>0</v>
      </c>
      <c r="Q468" s="2"/>
      <c r="R468" s="2">
        <f>SUM(R469:R559)</f>
        <v>60.753889999999998</v>
      </c>
      <c r="S468" s="2">
        <f>SUM(S469:S559)</f>
        <v>53.88288</v>
      </c>
      <c r="T468" s="2">
        <f>SUM(T469:T559)</f>
        <v>6.8710100000000001</v>
      </c>
      <c r="U468" s="31"/>
    </row>
    <row r="469" spans="1:21" x14ac:dyDescent="0.15">
      <c r="A469" s="31">
        <v>1</v>
      </c>
      <c r="B469" s="27" t="s">
        <v>79</v>
      </c>
      <c r="C469" s="1" t="s">
        <v>848</v>
      </c>
      <c r="D469" s="1">
        <v>7</v>
      </c>
      <c r="E469" s="35">
        <v>9.8599999999999993E-2</v>
      </c>
      <c r="F469" s="1">
        <v>27.51</v>
      </c>
      <c r="G469" s="2">
        <v>3872.5</v>
      </c>
      <c r="H469" s="4">
        <v>1099</v>
      </c>
      <c r="I469" s="4">
        <v>2773.5</v>
      </c>
      <c r="J469" s="4">
        <v>0</v>
      </c>
      <c r="K469" s="4">
        <f t="shared" si="65"/>
        <v>7.9597499999999997</v>
      </c>
      <c r="L469" s="38">
        <f t="shared" ref="L469:L532" si="66">+M469+N469+O469</f>
        <v>6.798</v>
      </c>
      <c r="M469" s="4">
        <v>3.75</v>
      </c>
      <c r="N469" s="4">
        <v>3</v>
      </c>
      <c r="O469" s="4">
        <v>4.8000000000000001E-2</v>
      </c>
      <c r="P469" s="4"/>
      <c r="Q469" s="4">
        <f t="shared" ref="Q469:Q532" si="67">+L469+P469+F469</f>
        <v>34.308</v>
      </c>
      <c r="R469" s="4">
        <f t="shared" ref="R469:R532" si="68">+S469+T469</f>
        <v>1.1617500000000001</v>
      </c>
      <c r="S469" s="4">
        <f t="shared" ref="S469:S488" si="69">+G469*0.0003</f>
        <v>1.1617500000000001</v>
      </c>
      <c r="T469" s="4"/>
      <c r="U469" s="31"/>
    </row>
    <row r="470" spans="1:21" x14ac:dyDescent="0.15">
      <c r="A470" s="31">
        <v>2</v>
      </c>
      <c r="B470" s="27" t="s">
        <v>79</v>
      </c>
      <c r="C470" s="1" t="s">
        <v>849</v>
      </c>
      <c r="D470" s="1">
        <v>14</v>
      </c>
      <c r="E470" s="35">
        <v>0.26429999999999998</v>
      </c>
      <c r="F470" s="1">
        <v>39.22</v>
      </c>
      <c r="G470" s="2">
        <v>2591</v>
      </c>
      <c r="H470" s="4">
        <v>2591</v>
      </c>
      <c r="I470" s="4">
        <v>0</v>
      </c>
      <c r="J470" s="4">
        <v>0</v>
      </c>
      <c r="K470" s="4">
        <f t="shared" si="65"/>
        <v>7.5753000000000004</v>
      </c>
      <c r="L470" s="38">
        <f t="shared" si="66"/>
        <v>6.798</v>
      </c>
      <c r="M470" s="4">
        <v>3.75</v>
      </c>
      <c r="N470" s="4">
        <v>3</v>
      </c>
      <c r="O470" s="4">
        <v>4.8000000000000001E-2</v>
      </c>
      <c r="P470" s="4"/>
      <c r="Q470" s="4">
        <f t="shared" si="67"/>
        <v>46.018000000000001</v>
      </c>
      <c r="R470" s="4">
        <f t="shared" si="68"/>
        <v>0.77729999999999999</v>
      </c>
      <c r="S470" s="4">
        <f t="shared" si="69"/>
        <v>0.77729999999999999</v>
      </c>
      <c r="T470" s="4"/>
      <c r="U470" s="31"/>
    </row>
    <row r="471" spans="1:21" x14ac:dyDescent="0.15">
      <c r="A471" s="31">
        <v>3</v>
      </c>
      <c r="B471" s="27" t="s">
        <v>76</v>
      </c>
      <c r="C471" s="1" t="s">
        <v>850</v>
      </c>
      <c r="D471" s="47">
        <v>8</v>
      </c>
      <c r="E471" s="47">
        <v>0.25919999999999999</v>
      </c>
      <c r="F471" s="1">
        <v>31.39</v>
      </c>
      <c r="G471" s="2">
        <v>4197</v>
      </c>
      <c r="H471" s="4">
        <v>2978</v>
      </c>
      <c r="I471" s="4">
        <v>681</v>
      </c>
      <c r="J471" s="4">
        <v>538</v>
      </c>
      <c r="K471" s="4">
        <f t="shared" si="65"/>
        <v>8.0571000000000002</v>
      </c>
      <c r="L471" s="38">
        <f t="shared" si="66"/>
        <v>6.798</v>
      </c>
      <c r="M471" s="4">
        <v>3.75</v>
      </c>
      <c r="N471" s="4">
        <v>3</v>
      </c>
      <c r="O471" s="4">
        <v>4.8000000000000001E-2</v>
      </c>
      <c r="P471" s="4"/>
      <c r="Q471" s="4">
        <f t="shared" si="67"/>
        <v>38.188000000000002</v>
      </c>
      <c r="R471" s="4">
        <f t="shared" si="68"/>
        <v>1.2591000000000001</v>
      </c>
      <c r="S471" s="4">
        <f t="shared" si="69"/>
        <v>1.2591000000000001</v>
      </c>
      <c r="T471" s="4"/>
      <c r="U471" s="31"/>
    </row>
    <row r="472" spans="1:21" x14ac:dyDescent="0.15">
      <c r="A472" s="31">
        <v>4</v>
      </c>
      <c r="B472" s="27" t="s">
        <v>76</v>
      </c>
      <c r="C472" s="1" t="s">
        <v>339</v>
      </c>
      <c r="D472" s="47">
        <v>17</v>
      </c>
      <c r="E472" s="47">
        <v>0.25769999999999998</v>
      </c>
      <c r="F472" s="1">
        <v>33.5</v>
      </c>
      <c r="G472" s="2">
        <v>6862</v>
      </c>
      <c r="H472" s="4">
        <v>3501</v>
      </c>
      <c r="I472" s="4">
        <v>2615</v>
      </c>
      <c r="J472" s="4">
        <v>746</v>
      </c>
      <c r="K472" s="4">
        <f t="shared" si="65"/>
        <v>8.8566000000000003</v>
      </c>
      <c r="L472" s="38">
        <f t="shared" si="66"/>
        <v>6.798</v>
      </c>
      <c r="M472" s="4">
        <v>3.75</v>
      </c>
      <c r="N472" s="4">
        <v>3</v>
      </c>
      <c r="O472" s="4">
        <v>4.8000000000000001E-2</v>
      </c>
      <c r="P472" s="4"/>
      <c r="Q472" s="4">
        <f t="shared" si="67"/>
        <v>40.298000000000002</v>
      </c>
      <c r="R472" s="4">
        <f t="shared" si="68"/>
        <v>2.0586000000000002</v>
      </c>
      <c r="S472" s="4">
        <f t="shared" si="69"/>
        <v>2.0586000000000002</v>
      </c>
      <c r="T472" s="4"/>
      <c r="U472" s="31"/>
    </row>
    <row r="473" spans="1:21" x14ac:dyDescent="0.15">
      <c r="A473" s="31">
        <v>5</v>
      </c>
      <c r="B473" s="27" t="s">
        <v>76</v>
      </c>
      <c r="C473" s="1" t="s">
        <v>851</v>
      </c>
      <c r="D473" s="47">
        <v>8</v>
      </c>
      <c r="E473" s="47">
        <v>0.19389999999999999</v>
      </c>
      <c r="F473" s="1">
        <v>36.06</v>
      </c>
      <c r="G473" s="2">
        <v>2760</v>
      </c>
      <c r="H473" s="4">
        <v>1033</v>
      </c>
      <c r="I473" s="4">
        <v>1727</v>
      </c>
      <c r="J473" s="4">
        <v>0</v>
      </c>
      <c r="K473" s="4">
        <f t="shared" si="65"/>
        <v>7.6260000000000003</v>
      </c>
      <c r="L473" s="38">
        <f t="shared" si="66"/>
        <v>6.798</v>
      </c>
      <c r="M473" s="4">
        <v>3.75</v>
      </c>
      <c r="N473" s="4">
        <v>3</v>
      </c>
      <c r="O473" s="4">
        <v>4.8000000000000001E-2</v>
      </c>
      <c r="P473" s="4"/>
      <c r="Q473" s="4">
        <f t="shared" si="67"/>
        <v>42.857999999999997</v>
      </c>
      <c r="R473" s="4">
        <f t="shared" si="68"/>
        <v>0.82799999999999996</v>
      </c>
      <c r="S473" s="4">
        <f t="shared" si="69"/>
        <v>0.82799999999999996</v>
      </c>
      <c r="T473" s="4"/>
      <c r="U473" s="31"/>
    </row>
    <row r="474" spans="1:21" x14ac:dyDescent="0.15">
      <c r="A474" s="31">
        <v>6</v>
      </c>
      <c r="B474" s="27" t="s">
        <v>76</v>
      </c>
      <c r="C474" s="1" t="s">
        <v>852</v>
      </c>
      <c r="D474" s="47">
        <v>8</v>
      </c>
      <c r="E474" s="47">
        <v>0.23449999999999999</v>
      </c>
      <c r="F474" s="1">
        <v>42.34</v>
      </c>
      <c r="G474" s="2">
        <v>3070</v>
      </c>
      <c r="H474" s="4">
        <v>991</v>
      </c>
      <c r="I474" s="4">
        <v>2052</v>
      </c>
      <c r="J474" s="4">
        <v>27</v>
      </c>
      <c r="K474" s="4">
        <f t="shared" si="65"/>
        <v>7.7190000000000003</v>
      </c>
      <c r="L474" s="38">
        <f t="shared" si="66"/>
        <v>6.798</v>
      </c>
      <c r="M474" s="4">
        <v>3.75</v>
      </c>
      <c r="N474" s="4">
        <v>3</v>
      </c>
      <c r="O474" s="4">
        <v>4.8000000000000001E-2</v>
      </c>
      <c r="P474" s="4"/>
      <c r="Q474" s="4">
        <f t="shared" si="67"/>
        <v>49.137999999999998</v>
      </c>
      <c r="R474" s="4">
        <f t="shared" si="68"/>
        <v>0.92100000000000004</v>
      </c>
      <c r="S474" s="4">
        <f t="shared" si="69"/>
        <v>0.92100000000000004</v>
      </c>
      <c r="T474" s="4"/>
      <c r="U474" s="31"/>
    </row>
    <row r="475" spans="1:21" x14ac:dyDescent="0.15">
      <c r="A475" s="31">
        <v>7</v>
      </c>
      <c r="B475" s="27" t="s">
        <v>127</v>
      </c>
      <c r="C475" s="1" t="s">
        <v>853</v>
      </c>
      <c r="D475" s="1">
        <v>11</v>
      </c>
      <c r="E475" s="1">
        <v>0.23599999999999999</v>
      </c>
      <c r="F475" s="1">
        <v>35.81</v>
      </c>
      <c r="G475" s="2">
        <v>2290</v>
      </c>
      <c r="H475" s="4">
        <v>2290</v>
      </c>
      <c r="I475" s="4">
        <v>0</v>
      </c>
      <c r="J475" s="4">
        <v>0</v>
      </c>
      <c r="K475" s="4">
        <f t="shared" si="65"/>
        <v>7.4850000000000003</v>
      </c>
      <c r="L475" s="38">
        <f t="shared" si="66"/>
        <v>6.798</v>
      </c>
      <c r="M475" s="4">
        <v>3.75</v>
      </c>
      <c r="N475" s="4">
        <v>3</v>
      </c>
      <c r="O475" s="4">
        <v>4.8000000000000001E-2</v>
      </c>
      <c r="P475" s="4"/>
      <c r="Q475" s="4">
        <f t="shared" si="67"/>
        <v>42.607999999999997</v>
      </c>
      <c r="R475" s="4">
        <f t="shared" si="68"/>
        <v>0.68700000000000006</v>
      </c>
      <c r="S475" s="4">
        <f t="shared" si="69"/>
        <v>0.68700000000000006</v>
      </c>
      <c r="T475" s="4"/>
      <c r="U475" s="31"/>
    </row>
    <row r="476" spans="1:21" x14ac:dyDescent="0.15">
      <c r="A476" s="31">
        <v>8</v>
      </c>
      <c r="B476" s="27" t="s">
        <v>127</v>
      </c>
      <c r="C476" s="1" t="s">
        <v>854</v>
      </c>
      <c r="D476" s="1">
        <v>14</v>
      </c>
      <c r="E476" s="1">
        <v>0.27600000000000002</v>
      </c>
      <c r="F476" s="1">
        <v>24.11</v>
      </c>
      <c r="G476" s="2">
        <v>2090</v>
      </c>
      <c r="H476" s="4">
        <v>2090</v>
      </c>
      <c r="I476" s="4">
        <v>0</v>
      </c>
      <c r="J476" s="4">
        <v>0</v>
      </c>
      <c r="K476" s="4">
        <f t="shared" si="65"/>
        <v>7.4249999999999998</v>
      </c>
      <c r="L476" s="38">
        <f t="shared" si="66"/>
        <v>6.798</v>
      </c>
      <c r="M476" s="4">
        <v>3.75</v>
      </c>
      <c r="N476" s="4">
        <v>3</v>
      </c>
      <c r="O476" s="4">
        <v>4.8000000000000001E-2</v>
      </c>
      <c r="P476" s="4"/>
      <c r="Q476" s="4">
        <f t="shared" si="67"/>
        <v>30.908000000000001</v>
      </c>
      <c r="R476" s="4">
        <f t="shared" si="68"/>
        <v>0.627</v>
      </c>
      <c r="S476" s="4">
        <f t="shared" si="69"/>
        <v>0.627</v>
      </c>
      <c r="T476" s="4"/>
      <c r="U476" s="31"/>
    </row>
    <row r="477" spans="1:21" x14ac:dyDescent="0.15">
      <c r="A477" s="31">
        <v>9</v>
      </c>
      <c r="B477" s="27" t="s">
        <v>127</v>
      </c>
      <c r="C477" s="1" t="s">
        <v>855</v>
      </c>
      <c r="D477" s="1">
        <v>14</v>
      </c>
      <c r="E477" s="1">
        <v>0.217</v>
      </c>
      <c r="F477" s="1">
        <v>23.81</v>
      </c>
      <c r="G477" s="2">
        <v>2629.5</v>
      </c>
      <c r="H477" s="4">
        <v>2010</v>
      </c>
      <c r="I477" s="4">
        <v>619.5</v>
      </c>
      <c r="J477" s="4">
        <v>0</v>
      </c>
      <c r="K477" s="4">
        <f t="shared" si="65"/>
        <v>7.5868500000000001</v>
      </c>
      <c r="L477" s="38">
        <f t="shared" si="66"/>
        <v>6.798</v>
      </c>
      <c r="M477" s="4">
        <v>3.75</v>
      </c>
      <c r="N477" s="4">
        <v>3</v>
      </c>
      <c r="O477" s="4">
        <v>4.8000000000000001E-2</v>
      </c>
      <c r="P477" s="4"/>
      <c r="Q477" s="4">
        <f t="shared" si="67"/>
        <v>30.608000000000001</v>
      </c>
      <c r="R477" s="4">
        <f t="shared" si="68"/>
        <v>0.78885000000000005</v>
      </c>
      <c r="S477" s="4">
        <f t="shared" si="69"/>
        <v>0.78885000000000005</v>
      </c>
      <c r="T477" s="4"/>
      <c r="U477" s="31"/>
    </row>
    <row r="478" spans="1:21" x14ac:dyDescent="0.15">
      <c r="A478" s="31">
        <v>10</v>
      </c>
      <c r="B478" s="27" t="s">
        <v>127</v>
      </c>
      <c r="C478" s="1" t="s">
        <v>856</v>
      </c>
      <c r="D478" s="1">
        <v>8</v>
      </c>
      <c r="E478" s="1">
        <v>0.14499999999999999</v>
      </c>
      <c r="F478" s="1">
        <v>23.41</v>
      </c>
      <c r="G478" s="2">
        <v>1643.5</v>
      </c>
      <c r="H478" s="4">
        <v>1390</v>
      </c>
      <c r="I478" s="4">
        <v>253.5</v>
      </c>
      <c r="J478" s="4">
        <v>0</v>
      </c>
      <c r="K478" s="4">
        <f t="shared" si="65"/>
        <v>7.2910500000000003</v>
      </c>
      <c r="L478" s="38">
        <f t="shared" si="66"/>
        <v>6.798</v>
      </c>
      <c r="M478" s="4">
        <v>3.75</v>
      </c>
      <c r="N478" s="4">
        <v>3</v>
      </c>
      <c r="O478" s="4">
        <v>4.8000000000000001E-2</v>
      </c>
      <c r="P478" s="4"/>
      <c r="Q478" s="4">
        <f t="shared" si="67"/>
        <v>30.207999999999998</v>
      </c>
      <c r="R478" s="4">
        <f t="shared" si="68"/>
        <v>0.49304999999999999</v>
      </c>
      <c r="S478" s="4">
        <f t="shared" si="69"/>
        <v>0.49304999999999999</v>
      </c>
      <c r="T478" s="4"/>
      <c r="U478" s="31"/>
    </row>
    <row r="479" spans="1:21" x14ac:dyDescent="0.15">
      <c r="A479" s="31">
        <v>11</v>
      </c>
      <c r="B479" s="27" t="s">
        <v>127</v>
      </c>
      <c r="C479" s="1" t="s">
        <v>857</v>
      </c>
      <c r="D479" s="1">
        <v>20</v>
      </c>
      <c r="E479" s="1">
        <v>0.221</v>
      </c>
      <c r="F479" s="1">
        <v>20.61</v>
      </c>
      <c r="G479" s="2">
        <v>1138</v>
      </c>
      <c r="H479" s="4">
        <v>1050</v>
      </c>
      <c r="I479" s="4">
        <v>0</v>
      </c>
      <c r="J479" s="4">
        <v>88</v>
      </c>
      <c r="K479" s="4">
        <f t="shared" si="65"/>
        <v>7.1394000000000002</v>
      </c>
      <c r="L479" s="38">
        <f t="shared" si="66"/>
        <v>6.798</v>
      </c>
      <c r="M479" s="4">
        <v>3.75</v>
      </c>
      <c r="N479" s="4">
        <v>3</v>
      </c>
      <c r="O479" s="4">
        <v>4.8000000000000001E-2</v>
      </c>
      <c r="P479" s="4"/>
      <c r="Q479" s="4">
        <f t="shared" si="67"/>
        <v>27.408000000000001</v>
      </c>
      <c r="R479" s="4">
        <f t="shared" si="68"/>
        <v>0.34139999999999998</v>
      </c>
      <c r="S479" s="4">
        <f t="shared" si="69"/>
        <v>0.34139999999999998</v>
      </c>
      <c r="T479" s="4"/>
      <c r="U479" s="31"/>
    </row>
    <row r="480" spans="1:21" x14ac:dyDescent="0.15">
      <c r="A480" s="31">
        <v>12</v>
      </c>
      <c r="B480" s="27" t="s">
        <v>71</v>
      </c>
      <c r="C480" s="1" t="s">
        <v>858</v>
      </c>
      <c r="D480" s="1">
        <v>21</v>
      </c>
      <c r="E480" s="1">
        <v>0.23380000000000001</v>
      </c>
      <c r="F480" s="1">
        <v>27.3</v>
      </c>
      <c r="G480" s="2">
        <v>6192</v>
      </c>
      <c r="H480" s="4">
        <v>6087</v>
      </c>
      <c r="I480" s="4">
        <v>105</v>
      </c>
      <c r="J480" s="4">
        <v>0</v>
      </c>
      <c r="K480" s="4">
        <f t="shared" si="65"/>
        <v>8.6555999999999997</v>
      </c>
      <c r="L480" s="38">
        <f t="shared" si="66"/>
        <v>6.798</v>
      </c>
      <c r="M480" s="4">
        <v>3.75</v>
      </c>
      <c r="N480" s="4">
        <v>3</v>
      </c>
      <c r="O480" s="4">
        <v>4.8000000000000001E-2</v>
      </c>
      <c r="P480" s="4"/>
      <c r="Q480" s="4">
        <f t="shared" si="67"/>
        <v>34.097999999999999</v>
      </c>
      <c r="R480" s="4">
        <f t="shared" si="68"/>
        <v>1.8575999999999999</v>
      </c>
      <c r="S480" s="4">
        <f t="shared" si="69"/>
        <v>1.8575999999999999</v>
      </c>
      <c r="T480" s="4"/>
      <c r="U480" s="31"/>
    </row>
    <row r="481" spans="1:21" x14ac:dyDescent="0.15">
      <c r="A481" s="31">
        <v>13</v>
      </c>
      <c r="B481" s="27" t="s">
        <v>119</v>
      </c>
      <c r="C481" s="1" t="s">
        <v>859</v>
      </c>
      <c r="D481" s="1">
        <v>7</v>
      </c>
      <c r="E481" s="1">
        <v>0.08</v>
      </c>
      <c r="F481" s="1">
        <v>32.08</v>
      </c>
      <c r="G481" s="2">
        <v>3184</v>
      </c>
      <c r="H481" s="4">
        <v>436</v>
      </c>
      <c r="I481" s="4">
        <v>2748</v>
      </c>
      <c r="J481" s="4">
        <v>0</v>
      </c>
      <c r="K481" s="4">
        <f t="shared" si="65"/>
        <v>7.7531999999999996</v>
      </c>
      <c r="L481" s="38">
        <f t="shared" si="66"/>
        <v>6.798</v>
      </c>
      <c r="M481" s="4">
        <v>3.75</v>
      </c>
      <c r="N481" s="4">
        <v>3</v>
      </c>
      <c r="O481" s="4">
        <v>4.8000000000000001E-2</v>
      </c>
      <c r="P481" s="4"/>
      <c r="Q481" s="4">
        <f t="shared" si="67"/>
        <v>38.878</v>
      </c>
      <c r="R481" s="4">
        <f t="shared" si="68"/>
        <v>0.95520000000000005</v>
      </c>
      <c r="S481" s="4">
        <f t="shared" si="69"/>
        <v>0.95520000000000005</v>
      </c>
      <c r="T481" s="4"/>
      <c r="U481" s="31"/>
    </row>
    <row r="482" spans="1:21" x14ac:dyDescent="0.15">
      <c r="A482" s="31">
        <v>14</v>
      </c>
      <c r="B482" s="27" t="s">
        <v>119</v>
      </c>
      <c r="C482" s="1" t="s">
        <v>793</v>
      </c>
      <c r="D482" s="1">
        <v>17</v>
      </c>
      <c r="E482" s="1">
        <v>0.24</v>
      </c>
      <c r="F482" s="1">
        <v>79.83</v>
      </c>
      <c r="G482" s="2">
        <v>4207.5</v>
      </c>
      <c r="H482" s="4">
        <v>1485</v>
      </c>
      <c r="I482" s="4">
        <v>2722.5</v>
      </c>
      <c r="J482" s="4">
        <v>0</v>
      </c>
      <c r="K482" s="4">
        <f t="shared" si="65"/>
        <v>7.21875</v>
      </c>
      <c r="L482" s="38">
        <f t="shared" si="66"/>
        <v>6.798</v>
      </c>
      <c r="M482" s="4">
        <v>3.75</v>
      </c>
      <c r="N482" s="4">
        <v>3</v>
      </c>
      <c r="O482" s="4">
        <v>4.8000000000000001E-2</v>
      </c>
      <c r="P482" s="4"/>
      <c r="Q482" s="4">
        <f t="shared" si="67"/>
        <v>86.628</v>
      </c>
      <c r="R482" s="4">
        <f t="shared" si="68"/>
        <v>0.42075000000000001</v>
      </c>
      <c r="S482" s="4"/>
      <c r="T482" s="4">
        <f t="shared" ref="T482" si="70">0.0001*G482</f>
        <v>0.42075000000000001</v>
      </c>
      <c r="U482" s="31"/>
    </row>
    <row r="483" spans="1:21" x14ac:dyDescent="0.15">
      <c r="A483" s="31">
        <v>15</v>
      </c>
      <c r="B483" s="27" t="s">
        <v>119</v>
      </c>
      <c r="C483" s="1" t="s">
        <v>52</v>
      </c>
      <c r="D483" s="1">
        <v>8</v>
      </c>
      <c r="E483" s="1">
        <v>0.24</v>
      </c>
      <c r="F483" s="1">
        <v>30.64</v>
      </c>
      <c r="G483" s="2">
        <v>8393</v>
      </c>
      <c r="H483" s="4">
        <v>1802</v>
      </c>
      <c r="I483" s="4">
        <v>6543</v>
      </c>
      <c r="J483" s="4">
        <v>48</v>
      </c>
      <c r="K483" s="4">
        <f t="shared" si="65"/>
        <v>9.3158999999999992</v>
      </c>
      <c r="L483" s="38">
        <f t="shared" si="66"/>
        <v>6.798</v>
      </c>
      <c r="M483" s="4">
        <v>3.75</v>
      </c>
      <c r="N483" s="4">
        <v>3</v>
      </c>
      <c r="O483" s="4">
        <v>4.8000000000000001E-2</v>
      </c>
      <c r="P483" s="4"/>
      <c r="Q483" s="4">
        <f t="shared" si="67"/>
        <v>37.438000000000002</v>
      </c>
      <c r="R483" s="4">
        <f t="shared" si="68"/>
        <v>2.5179</v>
      </c>
      <c r="S483" s="4">
        <f t="shared" si="69"/>
        <v>2.5179</v>
      </c>
      <c r="T483" s="4"/>
      <c r="U483" s="31"/>
    </row>
    <row r="484" spans="1:21" x14ac:dyDescent="0.15">
      <c r="A484" s="31">
        <v>16</v>
      </c>
      <c r="B484" s="27" t="s">
        <v>119</v>
      </c>
      <c r="C484" s="1" t="s">
        <v>834</v>
      </c>
      <c r="D484" s="1">
        <v>15</v>
      </c>
      <c r="E484" s="1">
        <v>0.26</v>
      </c>
      <c r="F484" s="1">
        <v>26.09</v>
      </c>
      <c r="G484" s="2">
        <v>4615.5</v>
      </c>
      <c r="H484" s="4">
        <v>1767</v>
      </c>
      <c r="I484" s="4">
        <v>2848.5</v>
      </c>
      <c r="J484" s="4">
        <v>0</v>
      </c>
      <c r="K484" s="4">
        <f t="shared" si="65"/>
        <v>8.1826500000000006</v>
      </c>
      <c r="L484" s="38">
        <f t="shared" si="66"/>
        <v>6.798</v>
      </c>
      <c r="M484" s="4">
        <v>3.75</v>
      </c>
      <c r="N484" s="4">
        <v>3</v>
      </c>
      <c r="O484" s="4">
        <v>4.8000000000000001E-2</v>
      </c>
      <c r="P484" s="4"/>
      <c r="Q484" s="4">
        <f t="shared" si="67"/>
        <v>32.887999999999998</v>
      </c>
      <c r="R484" s="4">
        <f t="shared" si="68"/>
        <v>1.3846499999999999</v>
      </c>
      <c r="S484" s="4">
        <f t="shared" si="69"/>
        <v>1.3846499999999999</v>
      </c>
      <c r="T484" s="4"/>
      <c r="U484" s="31"/>
    </row>
    <row r="485" spans="1:21" x14ac:dyDescent="0.15">
      <c r="A485" s="31">
        <v>17</v>
      </c>
      <c r="B485" s="27" t="s">
        <v>119</v>
      </c>
      <c r="C485" s="1" t="s">
        <v>860</v>
      </c>
      <c r="D485" s="1">
        <v>13</v>
      </c>
      <c r="E485" s="1">
        <v>0.32</v>
      </c>
      <c r="F485" s="1">
        <v>35.69</v>
      </c>
      <c r="G485" s="2">
        <v>2733</v>
      </c>
      <c r="H485" s="4">
        <v>2256</v>
      </c>
      <c r="I485" s="4">
        <v>363</v>
      </c>
      <c r="J485" s="4">
        <v>114</v>
      </c>
      <c r="K485" s="4">
        <f t="shared" si="65"/>
        <v>7.6178999999999997</v>
      </c>
      <c r="L485" s="38">
        <f t="shared" si="66"/>
        <v>6.798</v>
      </c>
      <c r="M485" s="4">
        <v>3.75</v>
      </c>
      <c r="N485" s="4">
        <v>3</v>
      </c>
      <c r="O485" s="4">
        <v>4.8000000000000001E-2</v>
      </c>
      <c r="P485" s="4"/>
      <c r="Q485" s="4">
        <f t="shared" si="67"/>
        <v>42.488</v>
      </c>
      <c r="R485" s="4">
        <f t="shared" si="68"/>
        <v>0.81989999999999996</v>
      </c>
      <c r="S485" s="4">
        <f t="shared" si="69"/>
        <v>0.81989999999999996</v>
      </c>
      <c r="T485" s="4"/>
      <c r="U485" s="31"/>
    </row>
    <row r="486" spans="1:21" x14ac:dyDescent="0.15">
      <c r="A486" s="31">
        <v>18</v>
      </c>
      <c r="B486" s="27" t="s">
        <v>95</v>
      </c>
      <c r="C486" s="1" t="s">
        <v>861</v>
      </c>
      <c r="D486" s="1">
        <v>21</v>
      </c>
      <c r="E486" s="1">
        <v>0.255</v>
      </c>
      <c r="F486" s="1">
        <v>89.44</v>
      </c>
      <c r="G486" s="2">
        <v>7975.5</v>
      </c>
      <c r="H486" s="4">
        <v>3700</v>
      </c>
      <c r="I486" s="4">
        <v>3805.5</v>
      </c>
      <c r="J486" s="4">
        <v>470</v>
      </c>
      <c r="K486" s="4">
        <f t="shared" si="65"/>
        <v>7.5955500000000002</v>
      </c>
      <c r="L486" s="38">
        <f t="shared" si="66"/>
        <v>6.798</v>
      </c>
      <c r="M486" s="4">
        <v>3.75</v>
      </c>
      <c r="N486" s="4">
        <v>3</v>
      </c>
      <c r="O486" s="4">
        <v>4.8000000000000001E-2</v>
      </c>
      <c r="P486" s="4"/>
      <c r="Q486" s="4">
        <f t="shared" si="67"/>
        <v>96.238</v>
      </c>
      <c r="R486" s="4">
        <f t="shared" si="68"/>
        <v>0.79754999999999998</v>
      </c>
      <c r="S486" s="4"/>
      <c r="T486" s="4">
        <f t="shared" ref="T486:T499" si="71">0.0001*G486</f>
        <v>0.79754999999999998</v>
      </c>
      <c r="U486" s="31"/>
    </row>
    <row r="487" spans="1:21" x14ac:dyDescent="0.15">
      <c r="A487" s="31">
        <v>19</v>
      </c>
      <c r="B487" s="27" t="s">
        <v>95</v>
      </c>
      <c r="C487" s="1" t="s">
        <v>862</v>
      </c>
      <c r="D487" s="1">
        <v>11</v>
      </c>
      <c r="E487" s="1">
        <v>0.17399999999999999</v>
      </c>
      <c r="F487" s="1">
        <v>24.82</v>
      </c>
      <c r="G487" s="2">
        <v>3048.5</v>
      </c>
      <c r="H487" s="4">
        <v>2600</v>
      </c>
      <c r="I487" s="4">
        <v>448.5</v>
      </c>
      <c r="J487" s="4">
        <v>0</v>
      </c>
      <c r="K487" s="4">
        <f t="shared" ref="K487:K550" si="72">+L487+P487+R487</f>
        <v>7.7125500000000002</v>
      </c>
      <c r="L487" s="38">
        <f t="shared" si="66"/>
        <v>6.798</v>
      </c>
      <c r="M487" s="4">
        <v>3.75</v>
      </c>
      <c r="N487" s="4">
        <v>3</v>
      </c>
      <c r="O487" s="4">
        <v>4.8000000000000001E-2</v>
      </c>
      <c r="P487" s="4"/>
      <c r="Q487" s="4">
        <f t="shared" si="67"/>
        <v>31.617999999999999</v>
      </c>
      <c r="R487" s="4">
        <f t="shared" si="68"/>
        <v>0.91454999999999997</v>
      </c>
      <c r="S487" s="4">
        <f t="shared" si="69"/>
        <v>0.91454999999999997</v>
      </c>
      <c r="T487" s="4"/>
      <c r="U487" s="31"/>
    </row>
    <row r="488" spans="1:21" x14ac:dyDescent="0.15">
      <c r="A488" s="31">
        <v>20</v>
      </c>
      <c r="B488" s="27" t="s">
        <v>95</v>
      </c>
      <c r="C488" s="1" t="s">
        <v>863</v>
      </c>
      <c r="D488" s="1">
        <v>12</v>
      </c>
      <c r="E488" s="1">
        <v>0.23400000000000001</v>
      </c>
      <c r="F488" s="1">
        <v>27.08</v>
      </c>
      <c r="G488" s="2">
        <v>3066.5</v>
      </c>
      <c r="H488" s="4">
        <v>2600</v>
      </c>
      <c r="I488" s="4">
        <v>346.5</v>
      </c>
      <c r="J488" s="4">
        <v>120</v>
      </c>
      <c r="K488" s="4">
        <f t="shared" si="72"/>
        <v>7.7179500000000001</v>
      </c>
      <c r="L488" s="38">
        <f t="shared" si="66"/>
        <v>6.798</v>
      </c>
      <c r="M488" s="4">
        <v>3.75</v>
      </c>
      <c r="N488" s="4">
        <v>3</v>
      </c>
      <c r="O488" s="4">
        <v>4.8000000000000001E-2</v>
      </c>
      <c r="P488" s="4"/>
      <c r="Q488" s="4">
        <f t="shared" si="67"/>
        <v>33.878</v>
      </c>
      <c r="R488" s="4">
        <f t="shared" si="68"/>
        <v>0.91995000000000005</v>
      </c>
      <c r="S488" s="4">
        <f t="shared" si="69"/>
        <v>0.91995000000000005</v>
      </c>
      <c r="T488" s="4"/>
      <c r="U488" s="31"/>
    </row>
    <row r="489" spans="1:21" x14ac:dyDescent="0.15">
      <c r="A489" s="31">
        <v>21</v>
      </c>
      <c r="B489" s="27" t="s">
        <v>95</v>
      </c>
      <c r="C489" s="1" t="s">
        <v>864</v>
      </c>
      <c r="D489" s="1">
        <v>15</v>
      </c>
      <c r="E489" s="1">
        <v>0.20200000000000001</v>
      </c>
      <c r="F489" s="1">
        <v>116.61</v>
      </c>
      <c r="G489" s="2">
        <v>2852</v>
      </c>
      <c r="H489" s="4">
        <v>2400</v>
      </c>
      <c r="I489" s="4">
        <v>255</v>
      </c>
      <c r="J489" s="4">
        <v>197</v>
      </c>
      <c r="K489" s="4">
        <f t="shared" si="72"/>
        <v>7.0831999999999997</v>
      </c>
      <c r="L489" s="38">
        <f t="shared" si="66"/>
        <v>6.798</v>
      </c>
      <c r="M489" s="4">
        <v>3.75</v>
      </c>
      <c r="N489" s="4">
        <v>3</v>
      </c>
      <c r="O489" s="4">
        <v>4.8000000000000001E-2</v>
      </c>
      <c r="P489" s="4"/>
      <c r="Q489" s="4">
        <f t="shared" si="67"/>
        <v>123.408</v>
      </c>
      <c r="R489" s="4">
        <f t="shared" si="68"/>
        <v>0.28520000000000001</v>
      </c>
      <c r="S489" s="4"/>
      <c r="T489" s="4">
        <f t="shared" si="71"/>
        <v>0.28520000000000001</v>
      </c>
      <c r="U489" s="31"/>
    </row>
    <row r="490" spans="1:21" x14ac:dyDescent="0.15">
      <c r="A490" s="31">
        <v>22</v>
      </c>
      <c r="B490" s="27" t="s">
        <v>69</v>
      </c>
      <c r="C490" s="1" t="s">
        <v>865</v>
      </c>
      <c r="D490" s="1">
        <v>17</v>
      </c>
      <c r="E490" s="1">
        <v>0.32300000000000001</v>
      </c>
      <c r="F490" s="1">
        <v>82.3</v>
      </c>
      <c r="G490" s="2">
        <v>4840.5</v>
      </c>
      <c r="H490" s="4">
        <v>2751</v>
      </c>
      <c r="I490" s="4">
        <v>1939.5</v>
      </c>
      <c r="J490" s="4">
        <v>150</v>
      </c>
      <c r="K490" s="4">
        <f t="shared" si="72"/>
        <v>7.2820499999999999</v>
      </c>
      <c r="L490" s="38">
        <f t="shared" si="66"/>
        <v>6.798</v>
      </c>
      <c r="M490" s="4">
        <v>3.75</v>
      </c>
      <c r="N490" s="4">
        <v>3</v>
      </c>
      <c r="O490" s="4">
        <v>4.8000000000000001E-2</v>
      </c>
      <c r="P490" s="4"/>
      <c r="Q490" s="4">
        <f t="shared" si="67"/>
        <v>89.097999999999999</v>
      </c>
      <c r="R490" s="4">
        <f t="shared" si="68"/>
        <v>0.48404999999999998</v>
      </c>
      <c r="S490" s="4"/>
      <c r="T490" s="4">
        <f t="shared" si="71"/>
        <v>0.48404999999999998</v>
      </c>
      <c r="U490" s="31"/>
    </row>
    <row r="491" spans="1:21" x14ac:dyDescent="0.15">
      <c r="A491" s="31">
        <v>23</v>
      </c>
      <c r="B491" s="27" t="s">
        <v>82</v>
      </c>
      <c r="C491" s="1" t="s">
        <v>866</v>
      </c>
      <c r="D491" s="1">
        <v>27</v>
      </c>
      <c r="E491" s="1">
        <v>0.45450000000000002</v>
      </c>
      <c r="F491" s="1">
        <v>21.58</v>
      </c>
      <c r="G491" s="2">
        <v>2820</v>
      </c>
      <c r="H491" s="4">
        <v>2820</v>
      </c>
      <c r="I491" s="4">
        <v>0</v>
      </c>
      <c r="J491" s="4">
        <v>0</v>
      </c>
      <c r="K491" s="4">
        <f t="shared" si="72"/>
        <v>7.6440000000000001</v>
      </c>
      <c r="L491" s="38">
        <f t="shared" si="66"/>
        <v>6.798</v>
      </c>
      <c r="M491" s="4">
        <v>3.75</v>
      </c>
      <c r="N491" s="4">
        <v>3</v>
      </c>
      <c r="O491" s="4">
        <v>4.8000000000000001E-2</v>
      </c>
      <c r="P491" s="4"/>
      <c r="Q491" s="4">
        <f t="shared" si="67"/>
        <v>28.378</v>
      </c>
      <c r="R491" s="4">
        <f t="shared" si="68"/>
        <v>0.84599999999999997</v>
      </c>
      <c r="S491" s="4">
        <f t="shared" ref="S491:S525" si="73">+G491*0.0003</f>
        <v>0.84599999999999997</v>
      </c>
      <c r="T491" s="4"/>
      <c r="U491" s="31"/>
    </row>
    <row r="492" spans="1:21" x14ac:dyDescent="0.15">
      <c r="A492" s="31">
        <v>24</v>
      </c>
      <c r="B492" s="27" t="s">
        <v>82</v>
      </c>
      <c r="C492" s="1" t="s">
        <v>867</v>
      </c>
      <c r="D492" s="1">
        <v>11</v>
      </c>
      <c r="E492" s="1">
        <v>0.33510000000000001</v>
      </c>
      <c r="F492" s="1">
        <v>47.28</v>
      </c>
      <c r="G492" s="2">
        <v>2690</v>
      </c>
      <c r="H492" s="4">
        <v>2690</v>
      </c>
      <c r="I492" s="4">
        <v>0</v>
      </c>
      <c r="J492" s="4">
        <v>0</v>
      </c>
      <c r="K492" s="4">
        <f t="shared" si="72"/>
        <v>7.0670000000000002</v>
      </c>
      <c r="L492" s="38">
        <f t="shared" si="66"/>
        <v>6.798</v>
      </c>
      <c r="M492" s="4">
        <v>3.75</v>
      </c>
      <c r="N492" s="4">
        <v>3</v>
      </c>
      <c r="O492" s="4">
        <v>4.8000000000000001E-2</v>
      </c>
      <c r="P492" s="4"/>
      <c r="Q492" s="4">
        <f t="shared" si="67"/>
        <v>54.078000000000003</v>
      </c>
      <c r="R492" s="4">
        <f t="shared" si="68"/>
        <v>0.26900000000000002</v>
      </c>
      <c r="S492" s="4"/>
      <c r="T492" s="4">
        <f t="shared" si="71"/>
        <v>0.26900000000000002</v>
      </c>
      <c r="U492" s="31"/>
    </row>
    <row r="493" spans="1:21" x14ac:dyDescent="0.15">
      <c r="A493" s="31">
        <v>25</v>
      </c>
      <c r="B493" s="27" t="s">
        <v>868</v>
      </c>
      <c r="C493" s="1" t="s">
        <v>869</v>
      </c>
      <c r="D493" s="1">
        <v>12</v>
      </c>
      <c r="E493" s="1">
        <v>0.24</v>
      </c>
      <c r="F493" s="1">
        <v>309.29000000000002</v>
      </c>
      <c r="G493" s="2">
        <v>800</v>
      </c>
      <c r="H493" s="4">
        <v>800</v>
      </c>
      <c r="I493" s="4">
        <v>0</v>
      </c>
      <c r="J493" s="4">
        <v>0</v>
      </c>
      <c r="K493" s="4">
        <f t="shared" si="72"/>
        <v>6.8780000000000001</v>
      </c>
      <c r="L493" s="38">
        <f t="shared" si="66"/>
        <v>6.798</v>
      </c>
      <c r="M493" s="4">
        <v>3.75</v>
      </c>
      <c r="N493" s="4">
        <v>3</v>
      </c>
      <c r="O493" s="4">
        <v>4.8000000000000001E-2</v>
      </c>
      <c r="P493" s="4"/>
      <c r="Q493" s="4">
        <f t="shared" si="67"/>
        <v>316.08800000000002</v>
      </c>
      <c r="R493" s="4">
        <f t="shared" si="68"/>
        <v>0.08</v>
      </c>
      <c r="S493" s="4"/>
      <c r="T493" s="4">
        <f t="shared" si="71"/>
        <v>0.08</v>
      </c>
      <c r="U493" s="31"/>
    </row>
    <row r="494" spans="1:21" x14ac:dyDescent="0.15">
      <c r="A494" s="31">
        <v>26</v>
      </c>
      <c r="B494" s="27" t="s">
        <v>868</v>
      </c>
      <c r="C494" s="1" t="s">
        <v>870</v>
      </c>
      <c r="D494" s="1">
        <v>15</v>
      </c>
      <c r="E494" s="1">
        <v>0.15</v>
      </c>
      <c r="F494" s="1">
        <v>84</v>
      </c>
      <c r="G494" s="2">
        <v>300</v>
      </c>
      <c r="H494" s="4">
        <v>300</v>
      </c>
      <c r="I494" s="4">
        <v>0</v>
      </c>
      <c r="J494" s="4">
        <v>0</v>
      </c>
      <c r="K494" s="4">
        <f t="shared" si="72"/>
        <v>6.8280000000000003</v>
      </c>
      <c r="L494" s="38">
        <f t="shared" si="66"/>
        <v>6.798</v>
      </c>
      <c r="M494" s="4">
        <v>3.75</v>
      </c>
      <c r="N494" s="4">
        <v>3</v>
      </c>
      <c r="O494" s="4">
        <v>4.8000000000000001E-2</v>
      </c>
      <c r="P494" s="4"/>
      <c r="Q494" s="4">
        <f t="shared" si="67"/>
        <v>90.798000000000002</v>
      </c>
      <c r="R494" s="4">
        <f t="shared" si="68"/>
        <v>0.03</v>
      </c>
      <c r="S494" s="4"/>
      <c r="T494" s="4">
        <f t="shared" si="71"/>
        <v>0.03</v>
      </c>
      <c r="U494" s="31"/>
    </row>
    <row r="495" spans="1:21" x14ac:dyDescent="0.15">
      <c r="A495" s="31">
        <v>27</v>
      </c>
      <c r="B495" s="27" t="s">
        <v>868</v>
      </c>
      <c r="C495" s="1" t="s">
        <v>871</v>
      </c>
      <c r="D495" s="1">
        <v>14</v>
      </c>
      <c r="E495" s="1">
        <v>0.21</v>
      </c>
      <c r="F495" s="1">
        <v>60.27</v>
      </c>
      <c r="G495" s="2">
        <v>1200</v>
      </c>
      <c r="H495" s="4">
        <v>1200</v>
      </c>
      <c r="I495" s="4">
        <v>0</v>
      </c>
      <c r="J495" s="4">
        <v>0</v>
      </c>
      <c r="K495" s="4">
        <f t="shared" si="72"/>
        <v>6.9180000000000001</v>
      </c>
      <c r="L495" s="38">
        <f t="shared" si="66"/>
        <v>6.798</v>
      </c>
      <c r="M495" s="4">
        <v>3.75</v>
      </c>
      <c r="N495" s="4">
        <v>3</v>
      </c>
      <c r="O495" s="4">
        <v>4.8000000000000001E-2</v>
      </c>
      <c r="P495" s="4"/>
      <c r="Q495" s="4">
        <f t="shared" si="67"/>
        <v>67.067999999999998</v>
      </c>
      <c r="R495" s="4">
        <f t="shared" si="68"/>
        <v>0.12</v>
      </c>
      <c r="S495" s="4"/>
      <c r="T495" s="4">
        <f t="shared" si="71"/>
        <v>0.12</v>
      </c>
      <c r="U495" s="31"/>
    </row>
    <row r="496" spans="1:21" x14ac:dyDescent="0.15">
      <c r="A496" s="31">
        <v>28</v>
      </c>
      <c r="B496" s="27" t="s">
        <v>868</v>
      </c>
      <c r="C496" s="1" t="s">
        <v>872</v>
      </c>
      <c r="D496" s="1">
        <v>13</v>
      </c>
      <c r="E496" s="1">
        <v>0.15</v>
      </c>
      <c r="F496" s="1">
        <v>31.41</v>
      </c>
      <c r="G496" s="2">
        <v>700</v>
      </c>
      <c r="H496" s="4">
        <v>700</v>
      </c>
      <c r="I496" s="4">
        <v>0</v>
      </c>
      <c r="J496" s="4">
        <v>0</v>
      </c>
      <c r="K496" s="4">
        <f t="shared" si="72"/>
        <v>7.008</v>
      </c>
      <c r="L496" s="38">
        <f t="shared" si="66"/>
        <v>6.798</v>
      </c>
      <c r="M496" s="4">
        <v>3.75</v>
      </c>
      <c r="N496" s="4">
        <v>3</v>
      </c>
      <c r="O496" s="4">
        <v>4.8000000000000001E-2</v>
      </c>
      <c r="P496" s="4"/>
      <c r="Q496" s="4">
        <f t="shared" si="67"/>
        <v>38.207999999999998</v>
      </c>
      <c r="R496" s="4">
        <f t="shared" si="68"/>
        <v>0.21</v>
      </c>
      <c r="S496" s="4">
        <f t="shared" si="73"/>
        <v>0.21</v>
      </c>
      <c r="T496" s="4"/>
      <c r="U496" s="31"/>
    </row>
    <row r="497" spans="1:21" x14ac:dyDescent="0.15">
      <c r="A497" s="31">
        <v>29</v>
      </c>
      <c r="B497" s="27" t="s">
        <v>868</v>
      </c>
      <c r="C497" s="1" t="s">
        <v>873</v>
      </c>
      <c r="D497" s="1">
        <v>18</v>
      </c>
      <c r="E497" s="1">
        <v>0.22</v>
      </c>
      <c r="F497" s="1">
        <v>521.17999999999995</v>
      </c>
      <c r="G497" s="2">
        <v>1000</v>
      </c>
      <c r="H497" s="4">
        <v>1000</v>
      </c>
      <c r="I497" s="4">
        <v>0</v>
      </c>
      <c r="J497" s="4">
        <v>0</v>
      </c>
      <c r="K497" s="4">
        <f t="shared" si="72"/>
        <v>6.8979999999999997</v>
      </c>
      <c r="L497" s="38">
        <f t="shared" si="66"/>
        <v>6.798</v>
      </c>
      <c r="M497" s="4">
        <v>3.75</v>
      </c>
      <c r="N497" s="4">
        <v>3</v>
      </c>
      <c r="O497" s="4">
        <v>4.8000000000000001E-2</v>
      </c>
      <c r="P497" s="4"/>
      <c r="Q497" s="4">
        <f t="shared" si="67"/>
        <v>527.97799999999995</v>
      </c>
      <c r="R497" s="4">
        <f t="shared" si="68"/>
        <v>0.1</v>
      </c>
      <c r="S497" s="4"/>
      <c r="T497" s="4">
        <f t="shared" si="71"/>
        <v>0.1</v>
      </c>
      <c r="U497" s="31"/>
    </row>
    <row r="498" spans="1:21" x14ac:dyDescent="0.15">
      <c r="A498" s="31">
        <v>30</v>
      </c>
      <c r="B498" s="27" t="s">
        <v>868</v>
      </c>
      <c r="C498" s="1" t="s">
        <v>874</v>
      </c>
      <c r="D498" s="1">
        <v>12</v>
      </c>
      <c r="E498" s="1">
        <v>0.14000000000000001</v>
      </c>
      <c r="F498" s="1">
        <v>136.94</v>
      </c>
      <c r="G498" s="2">
        <v>600</v>
      </c>
      <c r="H498" s="4">
        <v>600</v>
      </c>
      <c r="I498" s="4">
        <v>0</v>
      </c>
      <c r="J498" s="4">
        <v>0</v>
      </c>
      <c r="K498" s="4">
        <f t="shared" si="72"/>
        <v>6.8579999999999997</v>
      </c>
      <c r="L498" s="38">
        <f t="shared" si="66"/>
        <v>6.798</v>
      </c>
      <c r="M498" s="4">
        <v>3.75</v>
      </c>
      <c r="N498" s="4">
        <v>3</v>
      </c>
      <c r="O498" s="4">
        <v>4.8000000000000001E-2</v>
      </c>
      <c r="P498" s="4"/>
      <c r="Q498" s="4">
        <f t="shared" si="67"/>
        <v>143.738</v>
      </c>
      <c r="R498" s="4">
        <f t="shared" si="68"/>
        <v>0.06</v>
      </c>
      <c r="S498" s="4"/>
      <c r="T498" s="4">
        <f t="shared" si="71"/>
        <v>0.06</v>
      </c>
      <c r="U498" s="31"/>
    </row>
    <row r="499" spans="1:21" x14ac:dyDescent="0.15">
      <c r="A499" s="31">
        <v>31</v>
      </c>
      <c r="B499" s="27" t="s">
        <v>868</v>
      </c>
      <c r="C499" s="1" t="s">
        <v>471</v>
      </c>
      <c r="D499" s="1">
        <v>17</v>
      </c>
      <c r="E499" s="1">
        <v>0.17</v>
      </c>
      <c r="F499" s="1">
        <v>106.26</v>
      </c>
      <c r="G499" s="2">
        <v>400</v>
      </c>
      <c r="H499" s="4">
        <v>400</v>
      </c>
      <c r="I499" s="4">
        <v>0</v>
      </c>
      <c r="J499" s="4">
        <v>0</v>
      </c>
      <c r="K499" s="4">
        <f t="shared" si="72"/>
        <v>6.8380000000000001</v>
      </c>
      <c r="L499" s="38">
        <f t="shared" si="66"/>
        <v>6.798</v>
      </c>
      <c r="M499" s="4">
        <v>3.75</v>
      </c>
      <c r="N499" s="4">
        <v>3</v>
      </c>
      <c r="O499" s="4">
        <v>4.8000000000000001E-2</v>
      </c>
      <c r="P499" s="4"/>
      <c r="Q499" s="4">
        <f t="shared" si="67"/>
        <v>113.05800000000001</v>
      </c>
      <c r="R499" s="4">
        <f t="shared" si="68"/>
        <v>0.04</v>
      </c>
      <c r="S499" s="4"/>
      <c r="T499" s="4">
        <f t="shared" si="71"/>
        <v>0.04</v>
      </c>
      <c r="U499" s="31"/>
    </row>
    <row r="500" spans="1:21" x14ac:dyDescent="0.15">
      <c r="A500" s="31">
        <v>32</v>
      </c>
      <c r="B500" s="27" t="s">
        <v>87</v>
      </c>
      <c r="C500" s="1" t="s">
        <v>875</v>
      </c>
      <c r="D500" s="1">
        <v>10</v>
      </c>
      <c r="E500" s="1">
        <v>0.1797</v>
      </c>
      <c r="F500" s="1">
        <v>23.21</v>
      </c>
      <c r="G500" s="2">
        <v>11814</v>
      </c>
      <c r="H500" s="4">
        <v>2800</v>
      </c>
      <c r="I500" s="4">
        <v>0</v>
      </c>
      <c r="J500" s="4">
        <v>9014</v>
      </c>
      <c r="K500" s="4">
        <f t="shared" si="72"/>
        <v>10.3422</v>
      </c>
      <c r="L500" s="38">
        <f t="shared" si="66"/>
        <v>6.798</v>
      </c>
      <c r="M500" s="4">
        <v>3.75</v>
      </c>
      <c r="N500" s="4">
        <v>3</v>
      </c>
      <c r="O500" s="4">
        <v>4.8000000000000001E-2</v>
      </c>
      <c r="P500" s="4"/>
      <c r="Q500" s="4">
        <f t="shared" si="67"/>
        <v>30.007999999999999</v>
      </c>
      <c r="R500" s="4">
        <f t="shared" si="68"/>
        <v>3.5442</v>
      </c>
      <c r="S500" s="4">
        <f t="shared" si="73"/>
        <v>3.5442</v>
      </c>
      <c r="T500" s="4"/>
      <c r="U500" s="31"/>
    </row>
    <row r="501" spans="1:21" x14ac:dyDescent="0.15">
      <c r="A501" s="31">
        <v>33</v>
      </c>
      <c r="B501" s="27" t="s">
        <v>87</v>
      </c>
      <c r="C501" s="1" t="s">
        <v>876</v>
      </c>
      <c r="D501" s="1">
        <v>9</v>
      </c>
      <c r="E501" s="1">
        <v>0.1633</v>
      </c>
      <c r="F501" s="1">
        <v>21.64</v>
      </c>
      <c r="G501" s="2">
        <v>3309</v>
      </c>
      <c r="H501" s="4">
        <v>1810</v>
      </c>
      <c r="I501" s="4">
        <v>0</v>
      </c>
      <c r="J501" s="4">
        <v>1499</v>
      </c>
      <c r="K501" s="4">
        <f t="shared" si="72"/>
        <v>7.7907000000000002</v>
      </c>
      <c r="L501" s="38">
        <f t="shared" si="66"/>
        <v>6.798</v>
      </c>
      <c r="M501" s="4">
        <v>3.75</v>
      </c>
      <c r="N501" s="4">
        <v>3</v>
      </c>
      <c r="O501" s="4">
        <v>4.8000000000000001E-2</v>
      </c>
      <c r="P501" s="4"/>
      <c r="Q501" s="4">
        <f t="shared" si="67"/>
        <v>28.437999999999999</v>
      </c>
      <c r="R501" s="4">
        <f t="shared" si="68"/>
        <v>0.99270000000000003</v>
      </c>
      <c r="S501" s="4">
        <f t="shared" si="73"/>
        <v>0.99270000000000003</v>
      </c>
      <c r="T501" s="4"/>
      <c r="U501" s="31"/>
    </row>
    <row r="502" spans="1:21" x14ac:dyDescent="0.15">
      <c r="A502" s="31">
        <v>34</v>
      </c>
      <c r="B502" s="27" t="s">
        <v>87</v>
      </c>
      <c r="C502" s="1" t="s">
        <v>877</v>
      </c>
      <c r="D502" s="1">
        <v>8</v>
      </c>
      <c r="E502" s="1">
        <v>0.13800000000000001</v>
      </c>
      <c r="F502" s="1">
        <v>22.68</v>
      </c>
      <c r="G502" s="2">
        <v>3703</v>
      </c>
      <c r="H502" s="4">
        <v>800</v>
      </c>
      <c r="I502" s="4">
        <v>549</v>
      </c>
      <c r="J502" s="4">
        <v>2354</v>
      </c>
      <c r="K502" s="4">
        <f t="shared" si="72"/>
        <v>7.9089</v>
      </c>
      <c r="L502" s="38">
        <f t="shared" si="66"/>
        <v>6.798</v>
      </c>
      <c r="M502" s="4">
        <v>3.75</v>
      </c>
      <c r="N502" s="4">
        <v>3</v>
      </c>
      <c r="O502" s="4">
        <v>4.8000000000000001E-2</v>
      </c>
      <c r="P502" s="4"/>
      <c r="Q502" s="4">
        <f t="shared" si="67"/>
        <v>29.478000000000002</v>
      </c>
      <c r="R502" s="4">
        <f t="shared" si="68"/>
        <v>1.1109</v>
      </c>
      <c r="S502" s="4">
        <f t="shared" si="73"/>
        <v>1.1109</v>
      </c>
      <c r="T502" s="4"/>
      <c r="U502" s="31"/>
    </row>
    <row r="503" spans="1:21" x14ac:dyDescent="0.15">
      <c r="A503" s="31">
        <v>35</v>
      </c>
      <c r="B503" s="27" t="s">
        <v>87</v>
      </c>
      <c r="C503" s="1" t="s">
        <v>878</v>
      </c>
      <c r="D503" s="1">
        <v>16</v>
      </c>
      <c r="E503" s="1">
        <v>0.4451</v>
      </c>
      <c r="F503" s="1">
        <v>30.26</v>
      </c>
      <c r="G503" s="2">
        <v>8318</v>
      </c>
      <c r="H503" s="4">
        <v>4290</v>
      </c>
      <c r="I503" s="4">
        <v>1659</v>
      </c>
      <c r="J503" s="4">
        <v>2369</v>
      </c>
      <c r="K503" s="4">
        <f t="shared" si="72"/>
        <v>9.2934000000000001</v>
      </c>
      <c r="L503" s="38">
        <f t="shared" si="66"/>
        <v>6.798</v>
      </c>
      <c r="M503" s="4">
        <v>3.75</v>
      </c>
      <c r="N503" s="4">
        <v>3</v>
      </c>
      <c r="O503" s="4">
        <v>4.8000000000000001E-2</v>
      </c>
      <c r="P503" s="4"/>
      <c r="Q503" s="4">
        <f t="shared" si="67"/>
        <v>37.058</v>
      </c>
      <c r="R503" s="4">
        <f t="shared" si="68"/>
        <v>2.4954000000000001</v>
      </c>
      <c r="S503" s="4">
        <f t="shared" si="73"/>
        <v>2.4954000000000001</v>
      </c>
      <c r="T503" s="4"/>
      <c r="U503" s="31"/>
    </row>
    <row r="504" spans="1:21" x14ac:dyDescent="0.15">
      <c r="A504" s="31">
        <v>36</v>
      </c>
      <c r="B504" s="27" t="s">
        <v>87</v>
      </c>
      <c r="C504" s="1" t="s">
        <v>879</v>
      </c>
      <c r="D504" s="1">
        <v>8</v>
      </c>
      <c r="E504" s="1">
        <v>0.13569999999999999</v>
      </c>
      <c r="F504" s="1">
        <v>35.630000000000003</v>
      </c>
      <c r="G504" s="2">
        <v>5739</v>
      </c>
      <c r="H504" s="4">
        <v>1540</v>
      </c>
      <c r="I504" s="4">
        <v>0</v>
      </c>
      <c r="J504" s="4">
        <v>4199</v>
      </c>
      <c r="K504" s="4">
        <f t="shared" si="72"/>
        <v>8.5197000000000003</v>
      </c>
      <c r="L504" s="38">
        <f t="shared" si="66"/>
        <v>6.798</v>
      </c>
      <c r="M504" s="4">
        <v>3.75</v>
      </c>
      <c r="N504" s="4">
        <v>3</v>
      </c>
      <c r="O504" s="4">
        <v>4.8000000000000001E-2</v>
      </c>
      <c r="P504" s="4"/>
      <c r="Q504" s="4">
        <f t="shared" si="67"/>
        <v>42.427999999999997</v>
      </c>
      <c r="R504" s="4">
        <f t="shared" si="68"/>
        <v>1.7217</v>
      </c>
      <c r="S504" s="4">
        <f t="shared" si="73"/>
        <v>1.7217</v>
      </c>
      <c r="T504" s="4"/>
      <c r="U504" s="31"/>
    </row>
    <row r="505" spans="1:21" x14ac:dyDescent="0.15">
      <c r="A505" s="31">
        <v>37</v>
      </c>
      <c r="B505" s="27" t="s">
        <v>87</v>
      </c>
      <c r="C505" s="1" t="s">
        <v>880</v>
      </c>
      <c r="D505" s="1">
        <v>9</v>
      </c>
      <c r="E505" s="1">
        <v>0.1875</v>
      </c>
      <c r="F505" s="1">
        <v>48.64</v>
      </c>
      <c r="G505" s="2">
        <v>2201</v>
      </c>
      <c r="H505" s="4">
        <v>1322</v>
      </c>
      <c r="I505" s="4">
        <v>879</v>
      </c>
      <c r="J505" s="4">
        <v>0</v>
      </c>
      <c r="K505" s="4">
        <f t="shared" si="72"/>
        <v>7.0180999999999996</v>
      </c>
      <c r="L505" s="38">
        <f t="shared" si="66"/>
        <v>6.798</v>
      </c>
      <c r="M505" s="4">
        <v>3.75</v>
      </c>
      <c r="N505" s="4">
        <v>3</v>
      </c>
      <c r="O505" s="4">
        <v>4.8000000000000001E-2</v>
      </c>
      <c r="P505" s="4"/>
      <c r="Q505" s="4">
        <f t="shared" si="67"/>
        <v>55.438000000000002</v>
      </c>
      <c r="R505" s="4">
        <f t="shared" si="68"/>
        <v>0.22009999999999999</v>
      </c>
      <c r="S505" s="4"/>
      <c r="T505" s="4">
        <f t="shared" ref="T505:T530" si="74">0.0001*G505</f>
        <v>0.22009999999999999</v>
      </c>
      <c r="U505" s="31"/>
    </row>
    <row r="506" spans="1:21" x14ac:dyDescent="0.15">
      <c r="A506" s="31">
        <v>38</v>
      </c>
      <c r="B506" s="27" t="s">
        <v>87</v>
      </c>
      <c r="C506" s="1" t="s">
        <v>881</v>
      </c>
      <c r="D506" s="1">
        <v>7</v>
      </c>
      <c r="E506" s="1">
        <v>0.13850000000000001</v>
      </c>
      <c r="F506" s="1">
        <v>44.62</v>
      </c>
      <c r="G506" s="2">
        <v>2386.5</v>
      </c>
      <c r="H506" s="4">
        <v>960</v>
      </c>
      <c r="I506" s="4">
        <v>1426.5</v>
      </c>
      <c r="J506" s="4">
        <v>0</v>
      </c>
      <c r="K506" s="4">
        <f t="shared" si="72"/>
        <v>7.0366499999999998</v>
      </c>
      <c r="L506" s="38">
        <f t="shared" si="66"/>
        <v>6.798</v>
      </c>
      <c r="M506" s="4">
        <v>3.75</v>
      </c>
      <c r="N506" s="4">
        <v>3</v>
      </c>
      <c r="O506" s="4">
        <v>4.8000000000000001E-2</v>
      </c>
      <c r="P506" s="4"/>
      <c r="Q506" s="4">
        <f t="shared" si="67"/>
        <v>51.417999999999999</v>
      </c>
      <c r="R506" s="4">
        <f t="shared" si="68"/>
        <v>0.23865</v>
      </c>
      <c r="S506" s="4"/>
      <c r="T506" s="4">
        <f t="shared" si="74"/>
        <v>0.23865</v>
      </c>
      <c r="U506" s="31"/>
    </row>
    <row r="507" spans="1:21" x14ac:dyDescent="0.15">
      <c r="A507" s="31">
        <v>39</v>
      </c>
      <c r="B507" s="27" t="s">
        <v>87</v>
      </c>
      <c r="C507" s="1" t="s">
        <v>882</v>
      </c>
      <c r="D507" s="1">
        <v>16</v>
      </c>
      <c r="E507" s="1">
        <v>0.32250000000000001</v>
      </c>
      <c r="F507" s="1">
        <v>31.1</v>
      </c>
      <c r="G507" s="2">
        <v>2100</v>
      </c>
      <c r="H507" s="4">
        <v>2100</v>
      </c>
      <c r="I507" s="4">
        <v>0</v>
      </c>
      <c r="J507" s="4">
        <v>0</v>
      </c>
      <c r="K507" s="4">
        <f t="shared" si="72"/>
        <v>7.4279999999999999</v>
      </c>
      <c r="L507" s="38">
        <f t="shared" si="66"/>
        <v>6.798</v>
      </c>
      <c r="M507" s="4">
        <v>3.75</v>
      </c>
      <c r="N507" s="4">
        <v>3</v>
      </c>
      <c r="O507" s="4">
        <v>4.8000000000000001E-2</v>
      </c>
      <c r="P507" s="4"/>
      <c r="Q507" s="4">
        <f t="shared" si="67"/>
        <v>37.898000000000003</v>
      </c>
      <c r="R507" s="4">
        <f t="shared" si="68"/>
        <v>0.63</v>
      </c>
      <c r="S507" s="4">
        <f t="shared" si="73"/>
        <v>0.63</v>
      </c>
      <c r="T507" s="4"/>
      <c r="U507" s="31"/>
    </row>
    <row r="508" spans="1:21" x14ac:dyDescent="0.15">
      <c r="A508" s="31">
        <v>40</v>
      </c>
      <c r="B508" s="27" t="s">
        <v>265</v>
      </c>
      <c r="C508" s="48" t="s">
        <v>506</v>
      </c>
      <c r="D508" s="48">
        <v>8</v>
      </c>
      <c r="E508" s="48">
        <v>0.1837</v>
      </c>
      <c r="F508" s="48">
        <v>44.85</v>
      </c>
      <c r="G508" s="2">
        <v>1250</v>
      </c>
      <c r="H508" s="49">
        <v>1250</v>
      </c>
      <c r="I508" s="49">
        <v>0</v>
      </c>
      <c r="J508" s="49">
        <v>0</v>
      </c>
      <c r="K508" s="49">
        <f t="shared" si="72"/>
        <v>6.923</v>
      </c>
      <c r="L508" s="38">
        <f t="shared" si="66"/>
        <v>6.798</v>
      </c>
      <c r="M508" s="4">
        <v>3.75</v>
      </c>
      <c r="N508" s="4">
        <v>3</v>
      </c>
      <c r="O508" s="4">
        <v>4.8000000000000001E-2</v>
      </c>
      <c r="P508" s="4"/>
      <c r="Q508" s="4">
        <f t="shared" si="67"/>
        <v>51.648000000000003</v>
      </c>
      <c r="R508" s="4">
        <f t="shared" si="68"/>
        <v>0.125</v>
      </c>
      <c r="S508" s="4"/>
      <c r="T508" s="4">
        <f t="shared" si="74"/>
        <v>0.125</v>
      </c>
      <c r="U508" s="31"/>
    </row>
    <row r="509" spans="1:21" x14ac:dyDescent="0.15">
      <c r="A509" s="31">
        <v>41</v>
      </c>
      <c r="B509" s="27" t="s">
        <v>265</v>
      </c>
      <c r="C509" s="48" t="s">
        <v>883</v>
      </c>
      <c r="D509" s="48">
        <v>10</v>
      </c>
      <c r="E509" s="48">
        <v>0.22520000000000001</v>
      </c>
      <c r="F509" s="48">
        <v>61.06</v>
      </c>
      <c r="G509" s="2">
        <v>668</v>
      </c>
      <c r="H509" s="49">
        <v>668</v>
      </c>
      <c r="I509" s="49">
        <v>0</v>
      </c>
      <c r="J509" s="49">
        <v>0</v>
      </c>
      <c r="K509" s="49">
        <f t="shared" si="72"/>
        <v>6.8647999999999998</v>
      </c>
      <c r="L509" s="38">
        <f t="shared" si="66"/>
        <v>6.798</v>
      </c>
      <c r="M509" s="4">
        <v>3.75</v>
      </c>
      <c r="N509" s="4">
        <v>3</v>
      </c>
      <c r="O509" s="4">
        <v>4.8000000000000001E-2</v>
      </c>
      <c r="P509" s="4"/>
      <c r="Q509" s="4">
        <f t="shared" si="67"/>
        <v>67.858000000000004</v>
      </c>
      <c r="R509" s="4">
        <f t="shared" si="68"/>
        <v>6.6799999999999998E-2</v>
      </c>
      <c r="S509" s="4"/>
      <c r="T509" s="4">
        <f t="shared" si="74"/>
        <v>6.6799999999999998E-2</v>
      </c>
      <c r="U509" s="31"/>
    </row>
    <row r="510" spans="1:21" x14ac:dyDescent="0.15">
      <c r="A510" s="31">
        <v>42</v>
      </c>
      <c r="B510" s="27" t="s">
        <v>265</v>
      </c>
      <c r="C510" s="48" t="s">
        <v>884</v>
      </c>
      <c r="D510" s="48">
        <v>9</v>
      </c>
      <c r="E510" s="48">
        <v>0.2893</v>
      </c>
      <c r="F510" s="48">
        <v>52.01</v>
      </c>
      <c r="G510" s="2">
        <v>2144</v>
      </c>
      <c r="H510" s="49">
        <v>2144</v>
      </c>
      <c r="I510" s="49">
        <v>0</v>
      </c>
      <c r="J510" s="49">
        <v>0</v>
      </c>
      <c r="K510" s="49">
        <f t="shared" si="72"/>
        <v>7.0124000000000004</v>
      </c>
      <c r="L510" s="38">
        <f t="shared" si="66"/>
        <v>6.798</v>
      </c>
      <c r="M510" s="4">
        <v>3.75</v>
      </c>
      <c r="N510" s="4">
        <v>3</v>
      </c>
      <c r="O510" s="4">
        <v>4.8000000000000001E-2</v>
      </c>
      <c r="P510" s="4"/>
      <c r="Q510" s="4">
        <f t="shared" si="67"/>
        <v>58.808</v>
      </c>
      <c r="R510" s="4">
        <f t="shared" si="68"/>
        <v>0.21440000000000001</v>
      </c>
      <c r="S510" s="4"/>
      <c r="T510" s="4">
        <f t="shared" si="74"/>
        <v>0.21440000000000001</v>
      </c>
      <c r="U510" s="31"/>
    </row>
    <row r="511" spans="1:21" x14ac:dyDescent="0.15">
      <c r="A511" s="31">
        <v>43</v>
      </c>
      <c r="B511" s="27" t="s">
        <v>265</v>
      </c>
      <c r="C511" s="48" t="s">
        <v>885</v>
      </c>
      <c r="D511" s="48">
        <v>9</v>
      </c>
      <c r="E511" s="48">
        <v>0.17380000000000001</v>
      </c>
      <c r="F511" s="48">
        <v>35.6</v>
      </c>
      <c r="G511" s="2">
        <v>1100</v>
      </c>
      <c r="H511" s="49">
        <v>1100</v>
      </c>
      <c r="I511" s="49">
        <v>0</v>
      </c>
      <c r="J511" s="49">
        <v>0</v>
      </c>
      <c r="K511" s="49">
        <f t="shared" si="72"/>
        <v>7.1280000000000001</v>
      </c>
      <c r="L511" s="38">
        <f t="shared" si="66"/>
        <v>6.798</v>
      </c>
      <c r="M511" s="4">
        <v>3.75</v>
      </c>
      <c r="N511" s="4">
        <v>3</v>
      </c>
      <c r="O511" s="4">
        <v>4.8000000000000001E-2</v>
      </c>
      <c r="P511" s="4"/>
      <c r="Q511" s="4">
        <f t="shared" si="67"/>
        <v>42.398000000000003</v>
      </c>
      <c r="R511" s="4">
        <f t="shared" si="68"/>
        <v>0.33</v>
      </c>
      <c r="S511" s="4">
        <f t="shared" si="73"/>
        <v>0.33</v>
      </c>
      <c r="T511" s="4"/>
      <c r="U511" s="31"/>
    </row>
    <row r="512" spans="1:21" x14ac:dyDescent="0.15">
      <c r="A512" s="31">
        <v>44</v>
      </c>
      <c r="B512" s="27" t="s">
        <v>265</v>
      </c>
      <c r="C512" s="48" t="s">
        <v>886</v>
      </c>
      <c r="D512" s="48">
        <v>5</v>
      </c>
      <c r="E512" s="48">
        <v>0.15670000000000001</v>
      </c>
      <c r="F512" s="48">
        <v>40.590000000000003</v>
      </c>
      <c r="G512" s="2">
        <v>777</v>
      </c>
      <c r="H512" s="49">
        <v>777</v>
      </c>
      <c r="I512" s="49">
        <v>0</v>
      </c>
      <c r="J512" s="49">
        <v>0</v>
      </c>
      <c r="K512" s="49">
        <f t="shared" si="72"/>
        <v>7.0311000000000003</v>
      </c>
      <c r="L512" s="38">
        <f t="shared" si="66"/>
        <v>6.798</v>
      </c>
      <c r="M512" s="4">
        <v>3.75</v>
      </c>
      <c r="N512" s="4">
        <v>3</v>
      </c>
      <c r="O512" s="4">
        <v>4.8000000000000001E-2</v>
      </c>
      <c r="P512" s="4"/>
      <c r="Q512" s="4">
        <f t="shared" si="67"/>
        <v>47.387999999999998</v>
      </c>
      <c r="R512" s="4">
        <f t="shared" si="68"/>
        <v>0.2331</v>
      </c>
      <c r="S512" s="4">
        <f t="shared" si="73"/>
        <v>0.2331</v>
      </c>
      <c r="T512" s="4"/>
      <c r="U512" s="31"/>
    </row>
    <row r="513" spans="1:21" x14ac:dyDescent="0.15">
      <c r="A513" s="31">
        <v>45</v>
      </c>
      <c r="B513" s="27" t="s">
        <v>265</v>
      </c>
      <c r="C513" s="48" t="s">
        <v>887</v>
      </c>
      <c r="D513" s="48">
        <v>12</v>
      </c>
      <c r="E513" s="48">
        <v>0.3735</v>
      </c>
      <c r="F513" s="48">
        <v>36.340000000000003</v>
      </c>
      <c r="G513" s="2">
        <v>1450</v>
      </c>
      <c r="H513" s="49">
        <v>1450</v>
      </c>
      <c r="I513" s="49">
        <v>0</v>
      </c>
      <c r="J513" s="49">
        <v>0</v>
      </c>
      <c r="K513" s="49">
        <f t="shared" si="72"/>
        <v>7.2329999999999997</v>
      </c>
      <c r="L513" s="38">
        <f t="shared" si="66"/>
        <v>6.798</v>
      </c>
      <c r="M513" s="4">
        <v>3.75</v>
      </c>
      <c r="N513" s="4">
        <v>3</v>
      </c>
      <c r="O513" s="4">
        <v>4.8000000000000001E-2</v>
      </c>
      <c r="P513" s="4"/>
      <c r="Q513" s="4">
        <f t="shared" si="67"/>
        <v>43.137999999999998</v>
      </c>
      <c r="R513" s="4">
        <f t="shared" si="68"/>
        <v>0.435</v>
      </c>
      <c r="S513" s="4">
        <f t="shared" si="73"/>
        <v>0.435</v>
      </c>
      <c r="T513" s="4"/>
      <c r="U513" s="31"/>
    </row>
    <row r="514" spans="1:21" x14ac:dyDescent="0.15">
      <c r="A514" s="31">
        <v>46</v>
      </c>
      <c r="B514" s="27" t="s">
        <v>265</v>
      </c>
      <c r="C514" s="48" t="s">
        <v>888</v>
      </c>
      <c r="D514" s="48">
        <v>13</v>
      </c>
      <c r="E514" s="48">
        <v>0.28910000000000002</v>
      </c>
      <c r="F514" s="48">
        <v>216.96</v>
      </c>
      <c r="G514" s="2">
        <v>290</v>
      </c>
      <c r="H514" s="49">
        <v>290</v>
      </c>
      <c r="I514" s="49">
        <v>0</v>
      </c>
      <c r="J514" s="49">
        <v>0</v>
      </c>
      <c r="K514" s="49">
        <f t="shared" si="72"/>
        <v>6.827</v>
      </c>
      <c r="L514" s="38">
        <f t="shared" si="66"/>
        <v>6.798</v>
      </c>
      <c r="M514" s="4">
        <v>3.75</v>
      </c>
      <c r="N514" s="4">
        <v>3</v>
      </c>
      <c r="O514" s="4">
        <v>4.8000000000000001E-2</v>
      </c>
      <c r="P514" s="4"/>
      <c r="Q514" s="4">
        <f t="shared" si="67"/>
        <v>223.75800000000001</v>
      </c>
      <c r="R514" s="4">
        <f t="shared" si="68"/>
        <v>2.9000000000000001E-2</v>
      </c>
      <c r="S514" s="4"/>
      <c r="T514" s="4">
        <f t="shared" si="74"/>
        <v>2.9000000000000001E-2</v>
      </c>
      <c r="U514" s="31"/>
    </row>
    <row r="515" spans="1:21" x14ac:dyDescent="0.15">
      <c r="A515" s="31">
        <v>47</v>
      </c>
      <c r="B515" s="27" t="s">
        <v>265</v>
      </c>
      <c r="C515" s="48" t="s">
        <v>889</v>
      </c>
      <c r="D515" s="48">
        <v>16</v>
      </c>
      <c r="E515" s="48">
        <v>0.26090000000000002</v>
      </c>
      <c r="F515" s="48">
        <v>32.92</v>
      </c>
      <c r="G515" s="2">
        <v>2055</v>
      </c>
      <c r="H515" s="49">
        <v>2055</v>
      </c>
      <c r="I515" s="49">
        <v>0</v>
      </c>
      <c r="J515" s="49">
        <v>0</v>
      </c>
      <c r="K515" s="49">
        <f t="shared" si="72"/>
        <v>7.4145000000000003</v>
      </c>
      <c r="L515" s="38">
        <f t="shared" si="66"/>
        <v>6.798</v>
      </c>
      <c r="M515" s="4">
        <v>3.75</v>
      </c>
      <c r="N515" s="4">
        <v>3</v>
      </c>
      <c r="O515" s="4">
        <v>4.8000000000000001E-2</v>
      </c>
      <c r="P515" s="4"/>
      <c r="Q515" s="4">
        <f t="shared" si="67"/>
        <v>39.718000000000004</v>
      </c>
      <c r="R515" s="4">
        <f t="shared" si="68"/>
        <v>0.61650000000000005</v>
      </c>
      <c r="S515" s="4">
        <f t="shared" si="73"/>
        <v>0.61650000000000005</v>
      </c>
      <c r="T515" s="4"/>
      <c r="U515" s="31"/>
    </row>
    <row r="516" spans="1:21" x14ac:dyDescent="0.15">
      <c r="A516" s="31">
        <v>48</v>
      </c>
      <c r="B516" s="27" t="s">
        <v>265</v>
      </c>
      <c r="C516" s="48" t="s">
        <v>890</v>
      </c>
      <c r="D516" s="48">
        <v>7</v>
      </c>
      <c r="E516" s="48">
        <v>0.18640000000000001</v>
      </c>
      <c r="F516" s="48">
        <v>25.26</v>
      </c>
      <c r="G516" s="2">
        <v>1369</v>
      </c>
      <c r="H516" s="49">
        <v>1369</v>
      </c>
      <c r="I516" s="49">
        <v>0</v>
      </c>
      <c r="J516" s="49">
        <v>0</v>
      </c>
      <c r="K516" s="49">
        <f t="shared" si="72"/>
        <v>7.2087000000000003</v>
      </c>
      <c r="L516" s="38">
        <f t="shared" si="66"/>
        <v>6.798</v>
      </c>
      <c r="M516" s="4">
        <v>3.75</v>
      </c>
      <c r="N516" s="4">
        <v>3</v>
      </c>
      <c r="O516" s="4">
        <v>4.8000000000000001E-2</v>
      </c>
      <c r="P516" s="4"/>
      <c r="Q516" s="4">
        <f t="shared" si="67"/>
        <v>32.058</v>
      </c>
      <c r="R516" s="4">
        <f t="shared" si="68"/>
        <v>0.41070000000000001</v>
      </c>
      <c r="S516" s="4">
        <f t="shared" si="73"/>
        <v>0.41070000000000001</v>
      </c>
      <c r="T516" s="4"/>
      <c r="U516" s="31"/>
    </row>
    <row r="517" spans="1:21" x14ac:dyDescent="0.15">
      <c r="A517" s="31">
        <v>49</v>
      </c>
      <c r="B517" s="27" t="s">
        <v>265</v>
      </c>
      <c r="C517" s="48" t="s">
        <v>891</v>
      </c>
      <c r="D517" s="48">
        <v>14</v>
      </c>
      <c r="E517" s="48">
        <v>0.25950000000000001</v>
      </c>
      <c r="F517" s="48">
        <v>25.75</v>
      </c>
      <c r="G517" s="2">
        <v>1667</v>
      </c>
      <c r="H517" s="49">
        <v>1667</v>
      </c>
      <c r="I517" s="49">
        <v>0</v>
      </c>
      <c r="J517" s="49">
        <v>0</v>
      </c>
      <c r="K517" s="49">
        <f t="shared" si="72"/>
        <v>7.2980999999999998</v>
      </c>
      <c r="L517" s="38">
        <f t="shared" si="66"/>
        <v>6.798</v>
      </c>
      <c r="M517" s="4">
        <v>3.75</v>
      </c>
      <c r="N517" s="4">
        <v>3</v>
      </c>
      <c r="O517" s="4">
        <v>4.8000000000000001E-2</v>
      </c>
      <c r="P517" s="4"/>
      <c r="Q517" s="4">
        <f t="shared" si="67"/>
        <v>32.548000000000002</v>
      </c>
      <c r="R517" s="4">
        <f t="shared" si="68"/>
        <v>0.50009999999999999</v>
      </c>
      <c r="S517" s="4">
        <f t="shared" si="73"/>
        <v>0.50009999999999999</v>
      </c>
      <c r="T517" s="4"/>
      <c r="U517" s="31"/>
    </row>
    <row r="518" spans="1:21" x14ac:dyDescent="0.15">
      <c r="A518" s="31">
        <v>50</v>
      </c>
      <c r="B518" s="27" t="s">
        <v>265</v>
      </c>
      <c r="C518" s="48" t="s">
        <v>892</v>
      </c>
      <c r="D518" s="48">
        <v>15</v>
      </c>
      <c r="E518" s="48">
        <v>0.26629999999999998</v>
      </c>
      <c r="F518" s="48">
        <v>39.700000000000003</v>
      </c>
      <c r="G518" s="2">
        <v>4741</v>
      </c>
      <c r="H518" s="49">
        <v>3310</v>
      </c>
      <c r="I518" s="49">
        <v>1431</v>
      </c>
      <c r="J518" s="49">
        <v>0</v>
      </c>
      <c r="K518" s="49">
        <f t="shared" si="72"/>
        <v>8.2202999999999999</v>
      </c>
      <c r="L518" s="38">
        <f t="shared" si="66"/>
        <v>6.798</v>
      </c>
      <c r="M518" s="4">
        <v>3.75</v>
      </c>
      <c r="N518" s="4">
        <v>3</v>
      </c>
      <c r="O518" s="4">
        <v>4.8000000000000001E-2</v>
      </c>
      <c r="P518" s="4"/>
      <c r="Q518" s="4">
        <f t="shared" si="67"/>
        <v>46.497999999999998</v>
      </c>
      <c r="R518" s="4">
        <f t="shared" si="68"/>
        <v>1.4222999999999999</v>
      </c>
      <c r="S518" s="4">
        <f t="shared" si="73"/>
        <v>1.4222999999999999</v>
      </c>
      <c r="T518" s="4"/>
      <c r="U518" s="31"/>
    </row>
    <row r="519" spans="1:21" x14ac:dyDescent="0.15">
      <c r="A519" s="31">
        <v>51</v>
      </c>
      <c r="B519" s="27" t="s">
        <v>265</v>
      </c>
      <c r="C519" s="48" t="s">
        <v>893</v>
      </c>
      <c r="D519" s="48">
        <v>8</v>
      </c>
      <c r="E519" s="48">
        <v>0.1123</v>
      </c>
      <c r="F519" s="48">
        <v>29.25</v>
      </c>
      <c r="G519" s="2">
        <v>1524</v>
      </c>
      <c r="H519" s="49">
        <v>483</v>
      </c>
      <c r="I519" s="49">
        <v>1041</v>
      </c>
      <c r="J519" s="49">
        <v>0</v>
      </c>
      <c r="K519" s="49">
        <f t="shared" si="72"/>
        <v>7.2552000000000003</v>
      </c>
      <c r="L519" s="38">
        <f t="shared" si="66"/>
        <v>6.798</v>
      </c>
      <c r="M519" s="4">
        <v>3.75</v>
      </c>
      <c r="N519" s="4">
        <v>3</v>
      </c>
      <c r="O519" s="4">
        <v>4.8000000000000001E-2</v>
      </c>
      <c r="P519" s="4"/>
      <c r="Q519" s="4">
        <f t="shared" si="67"/>
        <v>36.048000000000002</v>
      </c>
      <c r="R519" s="4">
        <f t="shared" si="68"/>
        <v>0.4572</v>
      </c>
      <c r="S519" s="4">
        <f t="shared" si="73"/>
        <v>0.4572</v>
      </c>
      <c r="T519" s="4"/>
      <c r="U519" s="31"/>
    </row>
    <row r="520" spans="1:21" x14ac:dyDescent="0.15">
      <c r="A520" s="31">
        <v>52</v>
      </c>
      <c r="B520" s="27" t="s">
        <v>265</v>
      </c>
      <c r="C520" s="48" t="s">
        <v>894</v>
      </c>
      <c r="D520" s="48">
        <v>11</v>
      </c>
      <c r="E520" s="48">
        <v>0.27439999999999998</v>
      </c>
      <c r="F520" s="48">
        <v>26.63</v>
      </c>
      <c r="G520" s="2">
        <v>1455</v>
      </c>
      <c r="H520" s="49">
        <v>1455</v>
      </c>
      <c r="I520" s="49">
        <v>0</v>
      </c>
      <c r="J520" s="49">
        <v>0</v>
      </c>
      <c r="K520" s="49">
        <f t="shared" si="72"/>
        <v>7.2344999999999997</v>
      </c>
      <c r="L520" s="38">
        <f t="shared" si="66"/>
        <v>6.798</v>
      </c>
      <c r="M520" s="4">
        <v>3.75</v>
      </c>
      <c r="N520" s="4">
        <v>3</v>
      </c>
      <c r="O520" s="4">
        <v>4.8000000000000001E-2</v>
      </c>
      <c r="P520" s="4"/>
      <c r="Q520" s="4">
        <f t="shared" si="67"/>
        <v>33.427999999999997</v>
      </c>
      <c r="R520" s="4">
        <f t="shared" si="68"/>
        <v>0.4365</v>
      </c>
      <c r="S520" s="4">
        <f t="shared" si="73"/>
        <v>0.4365</v>
      </c>
      <c r="T520" s="4"/>
      <c r="U520" s="31"/>
    </row>
    <row r="521" spans="1:21" x14ac:dyDescent="0.15">
      <c r="A521" s="31">
        <v>53</v>
      </c>
      <c r="B521" s="27" t="s">
        <v>265</v>
      </c>
      <c r="C521" s="48" t="s">
        <v>895</v>
      </c>
      <c r="D521" s="48">
        <v>19</v>
      </c>
      <c r="E521" s="48">
        <v>0.29459999999999997</v>
      </c>
      <c r="F521" s="48">
        <v>21.82</v>
      </c>
      <c r="G521" s="2">
        <v>2358</v>
      </c>
      <c r="H521" s="49">
        <v>2358</v>
      </c>
      <c r="I521" s="49">
        <v>0</v>
      </c>
      <c r="J521" s="49">
        <v>0</v>
      </c>
      <c r="K521" s="49">
        <f t="shared" si="72"/>
        <v>7.5053999999999998</v>
      </c>
      <c r="L521" s="38">
        <f t="shared" si="66"/>
        <v>6.798</v>
      </c>
      <c r="M521" s="4">
        <v>3.75</v>
      </c>
      <c r="N521" s="4">
        <v>3</v>
      </c>
      <c r="O521" s="4">
        <v>4.8000000000000001E-2</v>
      </c>
      <c r="P521" s="4"/>
      <c r="Q521" s="4">
        <f t="shared" si="67"/>
        <v>28.617999999999999</v>
      </c>
      <c r="R521" s="4">
        <f t="shared" si="68"/>
        <v>0.70740000000000003</v>
      </c>
      <c r="S521" s="4">
        <f t="shared" si="73"/>
        <v>0.70740000000000003</v>
      </c>
      <c r="T521" s="4"/>
      <c r="U521" s="31"/>
    </row>
    <row r="522" spans="1:21" x14ac:dyDescent="0.15">
      <c r="A522" s="31">
        <v>54</v>
      </c>
      <c r="B522" s="27" t="s">
        <v>265</v>
      </c>
      <c r="C522" s="48" t="s">
        <v>896</v>
      </c>
      <c r="D522" s="48">
        <v>8</v>
      </c>
      <c r="E522" s="48">
        <v>0.22889999999999999</v>
      </c>
      <c r="F522" s="48">
        <v>50.56</v>
      </c>
      <c r="G522" s="2">
        <v>2094.1</v>
      </c>
      <c r="H522" s="49">
        <v>1450</v>
      </c>
      <c r="I522" s="49">
        <v>612</v>
      </c>
      <c r="J522" s="49">
        <v>32.1</v>
      </c>
      <c r="K522" s="49">
        <f t="shared" si="72"/>
        <v>7.0074100000000001</v>
      </c>
      <c r="L522" s="38">
        <f t="shared" si="66"/>
        <v>6.798</v>
      </c>
      <c r="M522" s="4">
        <v>3.75</v>
      </c>
      <c r="N522" s="4">
        <v>3</v>
      </c>
      <c r="O522" s="4">
        <v>4.8000000000000001E-2</v>
      </c>
      <c r="P522" s="4"/>
      <c r="Q522" s="4">
        <f t="shared" si="67"/>
        <v>57.357999999999997</v>
      </c>
      <c r="R522" s="4">
        <f t="shared" si="68"/>
        <v>0.20941000000000001</v>
      </c>
      <c r="S522" s="4"/>
      <c r="T522" s="4">
        <f t="shared" si="74"/>
        <v>0.20941000000000001</v>
      </c>
      <c r="U522" s="31"/>
    </row>
    <row r="523" spans="1:21" x14ac:dyDescent="0.15">
      <c r="A523" s="31">
        <v>55</v>
      </c>
      <c r="B523" s="27" t="s">
        <v>265</v>
      </c>
      <c r="C523" s="48" t="s">
        <v>897</v>
      </c>
      <c r="D523" s="48">
        <v>11</v>
      </c>
      <c r="E523" s="48">
        <v>0.27879999999999999</v>
      </c>
      <c r="F523" s="48">
        <v>45.75</v>
      </c>
      <c r="G523" s="2">
        <v>4529.5</v>
      </c>
      <c r="H523" s="49">
        <v>1210</v>
      </c>
      <c r="I523" s="49">
        <v>3319.5</v>
      </c>
      <c r="J523" s="49">
        <v>0</v>
      </c>
      <c r="K523" s="49">
        <f t="shared" si="72"/>
        <v>7.2509499999999996</v>
      </c>
      <c r="L523" s="38">
        <f t="shared" si="66"/>
        <v>6.798</v>
      </c>
      <c r="M523" s="4">
        <v>3.75</v>
      </c>
      <c r="N523" s="4">
        <v>3</v>
      </c>
      <c r="O523" s="4">
        <v>4.8000000000000001E-2</v>
      </c>
      <c r="P523" s="4"/>
      <c r="Q523" s="4">
        <f t="shared" si="67"/>
        <v>52.548000000000002</v>
      </c>
      <c r="R523" s="4">
        <f t="shared" si="68"/>
        <v>0.45295000000000002</v>
      </c>
      <c r="S523" s="4"/>
      <c r="T523" s="4">
        <f t="shared" si="74"/>
        <v>0.45295000000000002</v>
      </c>
      <c r="U523" s="31"/>
    </row>
    <row r="524" spans="1:21" x14ac:dyDescent="0.15">
      <c r="A524" s="31">
        <v>56</v>
      </c>
      <c r="B524" s="27" t="s">
        <v>265</v>
      </c>
      <c r="C524" s="48" t="s">
        <v>337</v>
      </c>
      <c r="D524" s="48">
        <v>11</v>
      </c>
      <c r="E524" s="48">
        <v>0.22570000000000001</v>
      </c>
      <c r="F524" s="48">
        <v>26.18</v>
      </c>
      <c r="G524" s="2">
        <v>2533.3000000000002</v>
      </c>
      <c r="H524" s="49">
        <v>907</v>
      </c>
      <c r="I524" s="49">
        <v>1558.5</v>
      </c>
      <c r="J524" s="49">
        <v>67.8</v>
      </c>
      <c r="K524" s="49">
        <f t="shared" si="72"/>
        <v>7.5579900000000002</v>
      </c>
      <c r="L524" s="38">
        <f t="shared" si="66"/>
        <v>6.798</v>
      </c>
      <c r="M524" s="4">
        <v>3.75</v>
      </c>
      <c r="N524" s="4">
        <v>3</v>
      </c>
      <c r="O524" s="4">
        <v>4.8000000000000001E-2</v>
      </c>
      <c r="P524" s="4"/>
      <c r="Q524" s="4">
        <f t="shared" si="67"/>
        <v>32.978000000000002</v>
      </c>
      <c r="R524" s="4">
        <f t="shared" si="68"/>
        <v>0.75999000000000005</v>
      </c>
      <c r="S524" s="4">
        <f t="shared" si="73"/>
        <v>0.75999000000000005</v>
      </c>
      <c r="T524" s="4"/>
      <c r="U524" s="31"/>
    </row>
    <row r="525" spans="1:21" x14ac:dyDescent="0.15">
      <c r="A525" s="31">
        <v>57</v>
      </c>
      <c r="B525" s="27" t="s">
        <v>265</v>
      </c>
      <c r="C525" s="48" t="s">
        <v>898</v>
      </c>
      <c r="D525" s="48">
        <v>12</v>
      </c>
      <c r="E525" s="48">
        <v>0.2127</v>
      </c>
      <c r="F525" s="48">
        <v>42.87</v>
      </c>
      <c r="G525" s="2">
        <v>3604.1</v>
      </c>
      <c r="H525" s="49">
        <v>1800</v>
      </c>
      <c r="I525" s="49">
        <v>1779</v>
      </c>
      <c r="J525" s="49">
        <v>25.1</v>
      </c>
      <c r="K525" s="49">
        <f t="shared" si="72"/>
        <v>7.8792299999999997</v>
      </c>
      <c r="L525" s="38">
        <f t="shared" si="66"/>
        <v>6.798</v>
      </c>
      <c r="M525" s="4">
        <v>3.75</v>
      </c>
      <c r="N525" s="4">
        <v>3</v>
      </c>
      <c r="O525" s="4">
        <v>4.8000000000000001E-2</v>
      </c>
      <c r="P525" s="4"/>
      <c r="Q525" s="4">
        <f t="shared" si="67"/>
        <v>49.667999999999999</v>
      </c>
      <c r="R525" s="4">
        <f t="shared" si="68"/>
        <v>1.0812299999999999</v>
      </c>
      <c r="S525" s="4">
        <f t="shared" si="73"/>
        <v>1.0812299999999999</v>
      </c>
      <c r="T525" s="4"/>
      <c r="U525" s="31"/>
    </row>
    <row r="526" spans="1:21" x14ac:dyDescent="0.15">
      <c r="A526" s="31">
        <v>58</v>
      </c>
      <c r="B526" s="27" t="s">
        <v>265</v>
      </c>
      <c r="C526" s="48" t="s">
        <v>899</v>
      </c>
      <c r="D526" s="48">
        <v>9</v>
      </c>
      <c r="E526" s="48">
        <v>0.21340000000000001</v>
      </c>
      <c r="F526" s="48">
        <v>150.25</v>
      </c>
      <c r="G526" s="2">
        <v>321</v>
      </c>
      <c r="H526" s="49">
        <v>321</v>
      </c>
      <c r="I526" s="49">
        <v>0</v>
      </c>
      <c r="J526" s="49">
        <v>0</v>
      </c>
      <c r="K526" s="49">
        <f t="shared" si="72"/>
        <v>6.8300999999999998</v>
      </c>
      <c r="L526" s="38">
        <f t="shared" si="66"/>
        <v>6.798</v>
      </c>
      <c r="M526" s="4">
        <v>3.75</v>
      </c>
      <c r="N526" s="4">
        <v>3</v>
      </c>
      <c r="O526" s="4">
        <v>4.8000000000000001E-2</v>
      </c>
      <c r="P526" s="4"/>
      <c r="Q526" s="4">
        <f t="shared" si="67"/>
        <v>157.048</v>
      </c>
      <c r="R526" s="4">
        <f t="shared" si="68"/>
        <v>3.2099999999999997E-2</v>
      </c>
      <c r="S526" s="4"/>
      <c r="T526" s="4">
        <f t="shared" si="74"/>
        <v>3.2099999999999997E-2</v>
      </c>
      <c r="U526" s="31"/>
    </row>
    <row r="527" spans="1:21" x14ac:dyDescent="0.15">
      <c r="A527" s="31">
        <v>59</v>
      </c>
      <c r="B527" s="27" t="s">
        <v>265</v>
      </c>
      <c r="C527" s="48" t="s">
        <v>900</v>
      </c>
      <c r="D527" s="48">
        <v>6</v>
      </c>
      <c r="E527" s="48">
        <v>0.1143</v>
      </c>
      <c r="F527" s="48">
        <v>24.93</v>
      </c>
      <c r="G527" s="2">
        <v>5244.5</v>
      </c>
      <c r="H527" s="49">
        <v>500</v>
      </c>
      <c r="I527" s="49">
        <v>4744.5</v>
      </c>
      <c r="J527" s="49">
        <v>0</v>
      </c>
      <c r="K527" s="49">
        <f t="shared" si="72"/>
        <v>8.3713499999999996</v>
      </c>
      <c r="L527" s="38">
        <f t="shared" si="66"/>
        <v>6.798</v>
      </c>
      <c r="M527" s="4">
        <v>3.75</v>
      </c>
      <c r="N527" s="4">
        <v>3</v>
      </c>
      <c r="O527" s="4">
        <v>4.8000000000000001E-2</v>
      </c>
      <c r="P527" s="4"/>
      <c r="Q527" s="4">
        <f t="shared" si="67"/>
        <v>31.728000000000002</v>
      </c>
      <c r="R527" s="4">
        <f t="shared" si="68"/>
        <v>1.57335</v>
      </c>
      <c r="S527" s="4">
        <f t="shared" ref="S527:S551" si="75">+G527*0.0003</f>
        <v>1.57335</v>
      </c>
      <c r="T527" s="4"/>
      <c r="U527" s="31"/>
    </row>
    <row r="528" spans="1:21" x14ac:dyDescent="0.15">
      <c r="A528" s="31">
        <v>60</v>
      </c>
      <c r="B528" s="27" t="s">
        <v>265</v>
      </c>
      <c r="C528" s="48" t="s">
        <v>901</v>
      </c>
      <c r="D528" s="48">
        <v>6</v>
      </c>
      <c r="E528" s="48">
        <v>0.18940000000000001</v>
      </c>
      <c r="F528" s="48">
        <v>23.62</v>
      </c>
      <c r="G528" s="2">
        <v>2119.5</v>
      </c>
      <c r="H528" s="49">
        <v>1083</v>
      </c>
      <c r="I528" s="49">
        <v>1036.5</v>
      </c>
      <c r="J528" s="49">
        <v>0</v>
      </c>
      <c r="K528" s="49">
        <f t="shared" si="72"/>
        <v>7.4338499999999996</v>
      </c>
      <c r="L528" s="38">
        <f t="shared" si="66"/>
        <v>6.798</v>
      </c>
      <c r="M528" s="4">
        <v>3.75</v>
      </c>
      <c r="N528" s="4">
        <v>3</v>
      </c>
      <c r="O528" s="4">
        <v>4.8000000000000001E-2</v>
      </c>
      <c r="P528" s="4"/>
      <c r="Q528" s="4">
        <f t="shared" si="67"/>
        <v>30.417999999999999</v>
      </c>
      <c r="R528" s="4">
        <f t="shared" si="68"/>
        <v>0.63585000000000003</v>
      </c>
      <c r="S528" s="4">
        <f t="shared" si="75"/>
        <v>0.63585000000000003</v>
      </c>
      <c r="T528" s="4"/>
      <c r="U528" s="31"/>
    </row>
    <row r="529" spans="1:21" x14ac:dyDescent="0.15">
      <c r="A529" s="31">
        <v>61</v>
      </c>
      <c r="B529" s="27" t="s">
        <v>265</v>
      </c>
      <c r="C529" s="48" t="s">
        <v>902</v>
      </c>
      <c r="D529" s="48">
        <v>6</v>
      </c>
      <c r="E529" s="48">
        <v>0.27600000000000002</v>
      </c>
      <c r="F529" s="48">
        <v>221.26</v>
      </c>
      <c r="G529" s="2">
        <v>1922.5</v>
      </c>
      <c r="H529" s="49">
        <v>1387</v>
      </c>
      <c r="I529" s="49">
        <v>535.5</v>
      </c>
      <c r="J529" s="49">
        <v>0</v>
      </c>
      <c r="K529" s="49">
        <f t="shared" si="72"/>
        <v>6.9902499999999996</v>
      </c>
      <c r="L529" s="38">
        <f t="shared" si="66"/>
        <v>6.798</v>
      </c>
      <c r="M529" s="4">
        <v>3.75</v>
      </c>
      <c r="N529" s="4">
        <v>3</v>
      </c>
      <c r="O529" s="4">
        <v>4.8000000000000001E-2</v>
      </c>
      <c r="P529" s="4"/>
      <c r="Q529" s="4">
        <f t="shared" si="67"/>
        <v>228.05799999999999</v>
      </c>
      <c r="R529" s="4">
        <f t="shared" si="68"/>
        <v>0.19225</v>
      </c>
      <c r="S529" s="4"/>
      <c r="T529" s="4">
        <f t="shared" si="74"/>
        <v>0.19225</v>
      </c>
      <c r="U529" s="31"/>
    </row>
    <row r="530" spans="1:21" x14ac:dyDescent="0.15">
      <c r="A530" s="31">
        <v>62</v>
      </c>
      <c r="B530" s="27" t="s">
        <v>265</v>
      </c>
      <c r="C530" s="48" t="s">
        <v>903</v>
      </c>
      <c r="D530" s="48">
        <v>10</v>
      </c>
      <c r="E530" s="48">
        <v>0.21299999999999999</v>
      </c>
      <c r="F530" s="48">
        <v>59.49</v>
      </c>
      <c r="G530" s="2">
        <v>314</v>
      </c>
      <c r="H530" s="49">
        <v>314</v>
      </c>
      <c r="I530" s="49">
        <v>0</v>
      </c>
      <c r="J530" s="49">
        <v>0</v>
      </c>
      <c r="K530" s="49">
        <f t="shared" si="72"/>
        <v>6.8293999999999997</v>
      </c>
      <c r="L530" s="38">
        <f t="shared" si="66"/>
        <v>6.798</v>
      </c>
      <c r="M530" s="4">
        <v>3.75</v>
      </c>
      <c r="N530" s="4">
        <v>3</v>
      </c>
      <c r="O530" s="4">
        <v>4.8000000000000001E-2</v>
      </c>
      <c r="P530" s="4"/>
      <c r="Q530" s="4">
        <f t="shared" si="67"/>
        <v>66.287999999999997</v>
      </c>
      <c r="R530" s="4">
        <f t="shared" si="68"/>
        <v>3.1399999999999997E-2</v>
      </c>
      <c r="S530" s="4"/>
      <c r="T530" s="4">
        <f t="shared" si="74"/>
        <v>3.1399999999999997E-2</v>
      </c>
      <c r="U530" s="31"/>
    </row>
    <row r="531" spans="1:21" x14ac:dyDescent="0.15">
      <c r="A531" s="31">
        <v>63</v>
      </c>
      <c r="B531" s="27" t="s">
        <v>141</v>
      </c>
      <c r="C531" s="1" t="s">
        <v>783</v>
      </c>
      <c r="D531" s="1">
        <v>11</v>
      </c>
      <c r="E531" s="1">
        <v>0.14230000000000001</v>
      </c>
      <c r="F531" s="1">
        <v>26.95</v>
      </c>
      <c r="G531" s="2">
        <v>2822</v>
      </c>
      <c r="H531" s="4">
        <v>1826</v>
      </c>
      <c r="I531" s="4">
        <v>996</v>
      </c>
      <c r="J531" s="4">
        <v>0</v>
      </c>
      <c r="K531" s="4">
        <f t="shared" si="72"/>
        <v>7.6445999999999996</v>
      </c>
      <c r="L531" s="38">
        <f t="shared" si="66"/>
        <v>6.798</v>
      </c>
      <c r="M531" s="4">
        <v>3.75</v>
      </c>
      <c r="N531" s="4">
        <v>3</v>
      </c>
      <c r="O531" s="4">
        <v>4.8000000000000001E-2</v>
      </c>
      <c r="P531" s="4"/>
      <c r="Q531" s="4">
        <f t="shared" si="67"/>
        <v>33.747999999999998</v>
      </c>
      <c r="R531" s="4">
        <f t="shared" si="68"/>
        <v>0.84660000000000002</v>
      </c>
      <c r="S531" s="4">
        <f t="shared" si="75"/>
        <v>0.84660000000000002</v>
      </c>
      <c r="T531" s="4"/>
      <c r="U531" s="31"/>
    </row>
    <row r="532" spans="1:21" x14ac:dyDescent="0.15">
      <c r="A532" s="31">
        <v>64</v>
      </c>
      <c r="B532" s="27" t="s">
        <v>73</v>
      </c>
      <c r="C532" s="1" t="s">
        <v>904</v>
      </c>
      <c r="D532" s="1">
        <v>16</v>
      </c>
      <c r="E532" s="1">
        <v>0.22</v>
      </c>
      <c r="F532" s="1">
        <v>22.4</v>
      </c>
      <c r="G532" s="2">
        <v>4000</v>
      </c>
      <c r="H532" s="4">
        <v>4000</v>
      </c>
      <c r="I532" s="4">
        <v>0</v>
      </c>
      <c r="J532" s="4">
        <v>0</v>
      </c>
      <c r="K532" s="4">
        <f t="shared" si="72"/>
        <v>7.9980000000000002</v>
      </c>
      <c r="L532" s="38">
        <f t="shared" si="66"/>
        <v>6.798</v>
      </c>
      <c r="M532" s="4">
        <v>3.75</v>
      </c>
      <c r="N532" s="4">
        <v>3</v>
      </c>
      <c r="O532" s="4">
        <v>4.8000000000000001E-2</v>
      </c>
      <c r="P532" s="4"/>
      <c r="Q532" s="4">
        <f t="shared" si="67"/>
        <v>29.198</v>
      </c>
      <c r="R532" s="4">
        <f t="shared" si="68"/>
        <v>1.2</v>
      </c>
      <c r="S532" s="4">
        <f t="shared" si="75"/>
        <v>1.2</v>
      </c>
      <c r="T532" s="4"/>
      <c r="U532" s="31"/>
    </row>
    <row r="533" spans="1:21" x14ac:dyDescent="0.15">
      <c r="A533" s="31">
        <v>65</v>
      </c>
      <c r="B533" s="27" t="s">
        <v>85</v>
      </c>
      <c r="C533" s="1" t="s">
        <v>905</v>
      </c>
      <c r="D533" s="1">
        <v>17</v>
      </c>
      <c r="E533" s="1">
        <v>0.33</v>
      </c>
      <c r="F533" s="1">
        <v>38</v>
      </c>
      <c r="G533" s="2">
        <v>5772.5</v>
      </c>
      <c r="H533" s="4">
        <v>3010</v>
      </c>
      <c r="I533" s="4">
        <v>2032.5</v>
      </c>
      <c r="J533" s="4">
        <v>730</v>
      </c>
      <c r="K533" s="4">
        <f t="shared" si="72"/>
        <v>8.5297499999999999</v>
      </c>
      <c r="L533" s="38">
        <f t="shared" ref="L533:L559" si="76">+M533+N533+O533</f>
        <v>6.798</v>
      </c>
      <c r="M533" s="4">
        <v>3.75</v>
      </c>
      <c r="N533" s="4">
        <v>3</v>
      </c>
      <c r="O533" s="4">
        <v>4.8000000000000001E-2</v>
      </c>
      <c r="P533" s="4"/>
      <c r="Q533" s="4">
        <f t="shared" ref="Q533:Q559" si="77">+L533+P533+F533</f>
        <v>44.798000000000002</v>
      </c>
      <c r="R533" s="4">
        <f t="shared" ref="R533:R559" si="78">+S533+T533</f>
        <v>1.7317499999999999</v>
      </c>
      <c r="S533" s="4">
        <f t="shared" si="75"/>
        <v>1.7317499999999999</v>
      </c>
      <c r="T533" s="4"/>
      <c r="U533" s="31"/>
    </row>
    <row r="534" spans="1:21" x14ac:dyDescent="0.15">
      <c r="A534" s="31">
        <v>66</v>
      </c>
      <c r="B534" s="27" t="s">
        <v>85</v>
      </c>
      <c r="C534" s="1" t="s">
        <v>906</v>
      </c>
      <c r="D534" s="1">
        <v>15</v>
      </c>
      <c r="E534" s="1">
        <v>0.41</v>
      </c>
      <c r="F534" s="1">
        <v>20.6</v>
      </c>
      <c r="G534" s="2">
        <v>2910</v>
      </c>
      <c r="H534" s="4">
        <v>2610</v>
      </c>
      <c r="I534" s="4">
        <v>0</v>
      </c>
      <c r="J534" s="4">
        <v>300</v>
      </c>
      <c r="K534" s="4">
        <f t="shared" si="72"/>
        <v>7.6710000000000003</v>
      </c>
      <c r="L534" s="38">
        <f t="shared" si="76"/>
        <v>6.798</v>
      </c>
      <c r="M534" s="4">
        <v>3.75</v>
      </c>
      <c r="N534" s="4">
        <v>3</v>
      </c>
      <c r="O534" s="4">
        <v>4.8000000000000001E-2</v>
      </c>
      <c r="P534" s="4"/>
      <c r="Q534" s="4">
        <f t="shared" si="77"/>
        <v>27.398</v>
      </c>
      <c r="R534" s="4">
        <f t="shared" si="78"/>
        <v>0.873</v>
      </c>
      <c r="S534" s="4">
        <f t="shared" si="75"/>
        <v>0.873</v>
      </c>
      <c r="T534" s="4"/>
      <c r="U534" s="31"/>
    </row>
    <row r="535" spans="1:21" x14ac:dyDescent="0.15">
      <c r="A535" s="31">
        <v>67</v>
      </c>
      <c r="B535" s="27" t="s">
        <v>85</v>
      </c>
      <c r="C535" s="1" t="s">
        <v>907</v>
      </c>
      <c r="D535" s="1">
        <v>12</v>
      </c>
      <c r="E535" s="1">
        <v>0.24</v>
      </c>
      <c r="F535" s="1">
        <v>22.8</v>
      </c>
      <c r="G535" s="2">
        <v>9124.5</v>
      </c>
      <c r="H535" s="4">
        <v>1940</v>
      </c>
      <c r="I535" s="4">
        <v>6184.5</v>
      </c>
      <c r="J535" s="4">
        <v>1000</v>
      </c>
      <c r="K535" s="4">
        <f t="shared" si="72"/>
        <v>9.5353499999999993</v>
      </c>
      <c r="L535" s="38">
        <f t="shared" si="76"/>
        <v>6.798</v>
      </c>
      <c r="M535" s="4">
        <v>3.75</v>
      </c>
      <c r="N535" s="4">
        <v>3</v>
      </c>
      <c r="O535" s="4">
        <v>4.8000000000000001E-2</v>
      </c>
      <c r="P535" s="4"/>
      <c r="Q535" s="4">
        <f t="shared" si="77"/>
        <v>29.597999999999999</v>
      </c>
      <c r="R535" s="4">
        <f t="shared" si="78"/>
        <v>2.7373500000000002</v>
      </c>
      <c r="S535" s="4">
        <f t="shared" si="75"/>
        <v>2.7373500000000002</v>
      </c>
      <c r="T535" s="4"/>
      <c r="U535" s="31"/>
    </row>
    <row r="536" spans="1:21" x14ac:dyDescent="0.15">
      <c r="A536" s="31">
        <v>68</v>
      </c>
      <c r="B536" s="27" t="s">
        <v>85</v>
      </c>
      <c r="C536" s="1" t="s">
        <v>744</v>
      </c>
      <c r="D536" s="1">
        <v>12</v>
      </c>
      <c r="E536" s="1">
        <v>0.17</v>
      </c>
      <c r="F536" s="1">
        <v>31.6</v>
      </c>
      <c r="G536" s="2">
        <v>1100</v>
      </c>
      <c r="H536" s="4">
        <v>1050</v>
      </c>
      <c r="I536" s="4">
        <v>0</v>
      </c>
      <c r="J536" s="4">
        <v>50</v>
      </c>
      <c r="K536" s="4">
        <f t="shared" si="72"/>
        <v>7.1280000000000001</v>
      </c>
      <c r="L536" s="38">
        <f t="shared" si="76"/>
        <v>6.798</v>
      </c>
      <c r="M536" s="4">
        <v>3.75</v>
      </c>
      <c r="N536" s="4">
        <v>3</v>
      </c>
      <c r="O536" s="4">
        <v>4.8000000000000001E-2</v>
      </c>
      <c r="P536" s="4"/>
      <c r="Q536" s="4">
        <f t="shared" si="77"/>
        <v>38.398000000000003</v>
      </c>
      <c r="R536" s="4">
        <f t="shared" si="78"/>
        <v>0.33</v>
      </c>
      <c r="S536" s="4">
        <f t="shared" si="75"/>
        <v>0.33</v>
      </c>
      <c r="T536" s="4"/>
      <c r="U536" s="31"/>
    </row>
    <row r="537" spans="1:21" x14ac:dyDescent="0.15">
      <c r="A537" s="31">
        <v>69</v>
      </c>
      <c r="B537" s="27" t="s">
        <v>85</v>
      </c>
      <c r="C537" s="1" t="s">
        <v>908</v>
      </c>
      <c r="D537" s="1">
        <v>6</v>
      </c>
      <c r="E537" s="1">
        <v>0.25</v>
      </c>
      <c r="F537" s="1">
        <v>22.3</v>
      </c>
      <c r="G537" s="2">
        <v>2800</v>
      </c>
      <c r="H537" s="4">
        <v>2400</v>
      </c>
      <c r="I537" s="4">
        <v>0</v>
      </c>
      <c r="J537" s="4">
        <v>400</v>
      </c>
      <c r="K537" s="4">
        <f t="shared" si="72"/>
        <v>7.6379999999999999</v>
      </c>
      <c r="L537" s="38">
        <f t="shared" si="76"/>
        <v>6.798</v>
      </c>
      <c r="M537" s="4">
        <v>3.75</v>
      </c>
      <c r="N537" s="4">
        <v>3</v>
      </c>
      <c r="O537" s="4">
        <v>4.8000000000000001E-2</v>
      </c>
      <c r="P537" s="4"/>
      <c r="Q537" s="4">
        <f t="shared" si="77"/>
        <v>29.097999999999999</v>
      </c>
      <c r="R537" s="4">
        <f t="shared" si="78"/>
        <v>0.84</v>
      </c>
      <c r="S537" s="4">
        <f t="shared" si="75"/>
        <v>0.84</v>
      </c>
      <c r="T537" s="4"/>
      <c r="U537" s="31"/>
    </row>
    <row r="538" spans="1:21" x14ac:dyDescent="0.15">
      <c r="A538" s="31">
        <v>70</v>
      </c>
      <c r="B538" s="27" t="s">
        <v>85</v>
      </c>
      <c r="C538" s="1" t="s">
        <v>909</v>
      </c>
      <c r="D538" s="1">
        <v>16</v>
      </c>
      <c r="E538" s="1">
        <v>0.3</v>
      </c>
      <c r="F538" s="1">
        <v>40.1</v>
      </c>
      <c r="G538" s="2">
        <v>3170</v>
      </c>
      <c r="H538" s="4">
        <v>2670</v>
      </c>
      <c r="I538" s="4">
        <v>0</v>
      </c>
      <c r="J538" s="4">
        <v>500</v>
      </c>
      <c r="K538" s="4">
        <f t="shared" si="72"/>
        <v>7.7489999999999997</v>
      </c>
      <c r="L538" s="38">
        <f t="shared" si="76"/>
        <v>6.798</v>
      </c>
      <c r="M538" s="4">
        <v>3.75</v>
      </c>
      <c r="N538" s="4">
        <v>3</v>
      </c>
      <c r="O538" s="4">
        <v>4.8000000000000001E-2</v>
      </c>
      <c r="P538" s="4"/>
      <c r="Q538" s="4">
        <f t="shared" si="77"/>
        <v>46.898000000000003</v>
      </c>
      <c r="R538" s="4">
        <f t="shared" si="78"/>
        <v>0.95099999999999996</v>
      </c>
      <c r="S538" s="4">
        <f t="shared" si="75"/>
        <v>0.95099999999999996</v>
      </c>
      <c r="T538" s="4"/>
      <c r="U538" s="31"/>
    </row>
    <row r="539" spans="1:21" x14ac:dyDescent="0.15">
      <c r="A539" s="31">
        <v>71</v>
      </c>
      <c r="B539" s="27" t="s">
        <v>85</v>
      </c>
      <c r="C539" s="1" t="s">
        <v>910</v>
      </c>
      <c r="D539" s="1">
        <v>9</v>
      </c>
      <c r="E539" s="1">
        <v>0.31</v>
      </c>
      <c r="F539" s="1">
        <v>31.6</v>
      </c>
      <c r="G539" s="2">
        <v>3280</v>
      </c>
      <c r="H539" s="4">
        <v>2780</v>
      </c>
      <c r="I539" s="4">
        <v>0</v>
      </c>
      <c r="J539" s="4">
        <v>500</v>
      </c>
      <c r="K539" s="4">
        <f t="shared" si="72"/>
        <v>7.782</v>
      </c>
      <c r="L539" s="38">
        <f t="shared" si="76"/>
        <v>6.798</v>
      </c>
      <c r="M539" s="4">
        <v>3.75</v>
      </c>
      <c r="N539" s="4">
        <v>3</v>
      </c>
      <c r="O539" s="4">
        <v>4.8000000000000001E-2</v>
      </c>
      <c r="P539" s="4"/>
      <c r="Q539" s="4">
        <f t="shared" si="77"/>
        <v>38.398000000000003</v>
      </c>
      <c r="R539" s="4">
        <f t="shared" si="78"/>
        <v>0.98399999999999999</v>
      </c>
      <c r="S539" s="4">
        <f t="shared" si="75"/>
        <v>0.98399999999999999</v>
      </c>
      <c r="T539" s="4"/>
      <c r="U539" s="31"/>
    </row>
    <row r="540" spans="1:21" x14ac:dyDescent="0.15">
      <c r="A540" s="31">
        <v>72</v>
      </c>
      <c r="B540" s="27" t="s">
        <v>85</v>
      </c>
      <c r="C540" s="1" t="s">
        <v>911</v>
      </c>
      <c r="D540" s="1">
        <v>24</v>
      </c>
      <c r="E540" s="1">
        <v>0.43</v>
      </c>
      <c r="F540" s="1">
        <v>22.8</v>
      </c>
      <c r="G540" s="2">
        <v>2470</v>
      </c>
      <c r="H540" s="4">
        <v>2170</v>
      </c>
      <c r="I540" s="4">
        <v>0</v>
      </c>
      <c r="J540" s="4">
        <v>300</v>
      </c>
      <c r="K540" s="4">
        <f t="shared" si="72"/>
        <v>7.5389999999999997</v>
      </c>
      <c r="L540" s="38">
        <f t="shared" si="76"/>
        <v>6.798</v>
      </c>
      <c r="M540" s="4">
        <v>3.75</v>
      </c>
      <c r="N540" s="4">
        <v>3</v>
      </c>
      <c r="O540" s="4">
        <v>4.8000000000000001E-2</v>
      </c>
      <c r="P540" s="4"/>
      <c r="Q540" s="4">
        <f t="shared" si="77"/>
        <v>29.597999999999999</v>
      </c>
      <c r="R540" s="4">
        <f t="shared" si="78"/>
        <v>0.74099999999999999</v>
      </c>
      <c r="S540" s="4">
        <f t="shared" si="75"/>
        <v>0.74099999999999999</v>
      </c>
      <c r="T540" s="4"/>
      <c r="U540" s="31"/>
    </row>
    <row r="541" spans="1:21" x14ac:dyDescent="0.15">
      <c r="A541" s="31">
        <v>73</v>
      </c>
      <c r="B541" s="27" t="s">
        <v>85</v>
      </c>
      <c r="C541" s="1" t="s">
        <v>912</v>
      </c>
      <c r="D541" s="1">
        <v>9</v>
      </c>
      <c r="E541" s="1">
        <v>0.16</v>
      </c>
      <c r="F541" s="1">
        <v>27.18</v>
      </c>
      <c r="G541" s="2">
        <v>910</v>
      </c>
      <c r="H541" s="4">
        <v>910</v>
      </c>
      <c r="I541" s="4">
        <v>0</v>
      </c>
      <c r="J541" s="4">
        <v>0</v>
      </c>
      <c r="K541" s="4">
        <f t="shared" si="72"/>
        <v>7.0709999999999997</v>
      </c>
      <c r="L541" s="38">
        <f t="shared" si="76"/>
        <v>6.798</v>
      </c>
      <c r="M541" s="4">
        <v>3.75</v>
      </c>
      <c r="N541" s="4">
        <v>3</v>
      </c>
      <c r="O541" s="4">
        <v>4.8000000000000001E-2</v>
      </c>
      <c r="P541" s="4"/>
      <c r="Q541" s="4">
        <f t="shared" si="77"/>
        <v>33.978000000000002</v>
      </c>
      <c r="R541" s="4">
        <f t="shared" si="78"/>
        <v>0.27300000000000002</v>
      </c>
      <c r="S541" s="4">
        <f t="shared" si="75"/>
        <v>0.27300000000000002</v>
      </c>
      <c r="T541" s="4"/>
      <c r="U541" s="31"/>
    </row>
    <row r="542" spans="1:21" x14ac:dyDescent="0.15">
      <c r="A542" s="31">
        <v>74</v>
      </c>
      <c r="B542" s="27" t="s">
        <v>85</v>
      </c>
      <c r="C542" s="1" t="s">
        <v>913</v>
      </c>
      <c r="D542" s="1">
        <v>9</v>
      </c>
      <c r="E542" s="1">
        <v>0.24</v>
      </c>
      <c r="F542" s="1">
        <v>51.2</v>
      </c>
      <c r="G542" s="2">
        <v>1560</v>
      </c>
      <c r="H542" s="4">
        <v>1480</v>
      </c>
      <c r="I542" s="4">
        <v>0</v>
      </c>
      <c r="J542" s="4">
        <v>80</v>
      </c>
      <c r="K542" s="4">
        <f t="shared" si="72"/>
        <v>6.9539999999999997</v>
      </c>
      <c r="L542" s="38">
        <f t="shared" si="76"/>
        <v>6.798</v>
      </c>
      <c r="M542" s="4">
        <v>3.75</v>
      </c>
      <c r="N542" s="4">
        <v>3</v>
      </c>
      <c r="O542" s="4">
        <v>4.8000000000000001E-2</v>
      </c>
      <c r="P542" s="4"/>
      <c r="Q542" s="4">
        <f t="shared" si="77"/>
        <v>57.997999999999998</v>
      </c>
      <c r="R542" s="4">
        <f t="shared" si="78"/>
        <v>0.156</v>
      </c>
      <c r="S542" s="4"/>
      <c r="T542" s="4">
        <f t="shared" ref="T542:T559" si="79">0.0001*G542</f>
        <v>0.156</v>
      </c>
      <c r="U542" s="31"/>
    </row>
    <row r="543" spans="1:21" x14ac:dyDescent="0.15">
      <c r="A543" s="31">
        <v>75</v>
      </c>
      <c r="B543" s="27" t="s">
        <v>85</v>
      </c>
      <c r="C543" s="1" t="s">
        <v>914</v>
      </c>
      <c r="D543" s="1">
        <v>6</v>
      </c>
      <c r="E543" s="1">
        <v>0.16</v>
      </c>
      <c r="F543" s="1">
        <v>69.3</v>
      </c>
      <c r="G543" s="2">
        <v>1810</v>
      </c>
      <c r="H543" s="4">
        <v>1270</v>
      </c>
      <c r="I543" s="4">
        <v>0</v>
      </c>
      <c r="J543" s="4">
        <v>540</v>
      </c>
      <c r="K543" s="4">
        <f t="shared" si="72"/>
        <v>6.9790000000000001</v>
      </c>
      <c r="L543" s="38">
        <f t="shared" si="76"/>
        <v>6.798</v>
      </c>
      <c r="M543" s="4">
        <v>3.75</v>
      </c>
      <c r="N543" s="4">
        <v>3</v>
      </c>
      <c r="O543" s="4">
        <v>4.8000000000000001E-2</v>
      </c>
      <c r="P543" s="4"/>
      <c r="Q543" s="4">
        <f t="shared" si="77"/>
        <v>76.097999999999999</v>
      </c>
      <c r="R543" s="4">
        <f t="shared" si="78"/>
        <v>0.18099999999999999</v>
      </c>
      <c r="S543" s="4"/>
      <c r="T543" s="4">
        <f t="shared" si="79"/>
        <v>0.18099999999999999</v>
      </c>
      <c r="U543" s="31"/>
    </row>
    <row r="544" spans="1:21" x14ac:dyDescent="0.15">
      <c r="A544" s="31">
        <v>76</v>
      </c>
      <c r="B544" s="27" t="s">
        <v>85</v>
      </c>
      <c r="C544" s="1" t="s">
        <v>915</v>
      </c>
      <c r="D544" s="1">
        <v>10</v>
      </c>
      <c r="E544" s="1">
        <v>0.09</v>
      </c>
      <c r="F544" s="1">
        <v>46.3</v>
      </c>
      <c r="G544" s="2">
        <v>2859.5</v>
      </c>
      <c r="H544" s="4">
        <v>1130</v>
      </c>
      <c r="I544" s="4">
        <v>1429.5</v>
      </c>
      <c r="J544" s="4">
        <v>300</v>
      </c>
      <c r="K544" s="4">
        <f t="shared" si="72"/>
        <v>7.0839499999999997</v>
      </c>
      <c r="L544" s="38">
        <f t="shared" si="76"/>
        <v>6.798</v>
      </c>
      <c r="M544" s="4">
        <v>3.75</v>
      </c>
      <c r="N544" s="4">
        <v>3</v>
      </c>
      <c r="O544" s="4">
        <v>4.8000000000000001E-2</v>
      </c>
      <c r="P544" s="4"/>
      <c r="Q544" s="4">
        <f t="shared" si="77"/>
        <v>53.097999999999999</v>
      </c>
      <c r="R544" s="4">
        <f t="shared" si="78"/>
        <v>0.28594999999999998</v>
      </c>
      <c r="S544" s="4"/>
      <c r="T544" s="4">
        <f t="shared" si="79"/>
        <v>0.28594999999999998</v>
      </c>
      <c r="U544" s="31"/>
    </row>
    <row r="545" spans="1:21" x14ac:dyDescent="0.15">
      <c r="A545" s="31">
        <v>77</v>
      </c>
      <c r="B545" s="27" t="s">
        <v>85</v>
      </c>
      <c r="C545" s="1" t="s">
        <v>916</v>
      </c>
      <c r="D545" s="1">
        <v>9</v>
      </c>
      <c r="E545" s="1">
        <v>0.17</v>
      </c>
      <c r="F545" s="1">
        <v>29.1</v>
      </c>
      <c r="G545" s="2">
        <v>2990</v>
      </c>
      <c r="H545" s="4">
        <v>1490</v>
      </c>
      <c r="I545" s="4">
        <v>0</v>
      </c>
      <c r="J545" s="4">
        <v>1500</v>
      </c>
      <c r="K545" s="4">
        <f t="shared" si="72"/>
        <v>7.6950000000000003</v>
      </c>
      <c r="L545" s="38">
        <f t="shared" si="76"/>
        <v>6.798</v>
      </c>
      <c r="M545" s="4">
        <v>3.75</v>
      </c>
      <c r="N545" s="4">
        <v>3</v>
      </c>
      <c r="O545" s="4">
        <v>4.8000000000000001E-2</v>
      </c>
      <c r="P545" s="4"/>
      <c r="Q545" s="4">
        <f t="shared" si="77"/>
        <v>35.898000000000003</v>
      </c>
      <c r="R545" s="4">
        <f t="shared" si="78"/>
        <v>0.89700000000000002</v>
      </c>
      <c r="S545" s="4">
        <f t="shared" si="75"/>
        <v>0.89700000000000002</v>
      </c>
      <c r="T545" s="4"/>
      <c r="U545" s="31"/>
    </row>
    <row r="546" spans="1:21" x14ac:dyDescent="0.15">
      <c r="A546" s="31">
        <v>78</v>
      </c>
      <c r="B546" s="27" t="s">
        <v>85</v>
      </c>
      <c r="C546" s="1" t="s">
        <v>917</v>
      </c>
      <c r="D546" s="1">
        <v>12</v>
      </c>
      <c r="E546" s="1">
        <v>0.15</v>
      </c>
      <c r="F546" s="1">
        <v>45.28</v>
      </c>
      <c r="G546" s="2">
        <v>3963.5</v>
      </c>
      <c r="H546" s="4">
        <v>1490</v>
      </c>
      <c r="I546" s="4">
        <v>973.5</v>
      </c>
      <c r="J546" s="4">
        <v>1500</v>
      </c>
      <c r="K546" s="4">
        <f t="shared" si="72"/>
        <v>7.19435</v>
      </c>
      <c r="L546" s="38">
        <f t="shared" si="76"/>
        <v>6.798</v>
      </c>
      <c r="M546" s="4">
        <v>3.75</v>
      </c>
      <c r="N546" s="4">
        <v>3</v>
      </c>
      <c r="O546" s="4">
        <v>4.8000000000000001E-2</v>
      </c>
      <c r="P546" s="4"/>
      <c r="Q546" s="4">
        <f t="shared" si="77"/>
        <v>52.078000000000003</v>
      </c>
      <c r="R546" s="4">
        <f t="shared" si="78"/>
        <v>0.39634999999999998</v>
      </c>
      <c r="S546" s="4"/>
      <c r="T546" s="4">
        <f t="shared" si="79"/>
        <v>0.39634999999999998</v>
      </c>
      <c r="U546" s="31"/>
    </row>
    <row r="547" spans="1:21" x14ac:dyDescent="0.15">
      <c r="A547" s="31">
        <v>79</v>
      </c>
      <c r="B547" s="27" t="s">
        <v>918</v>
      </c>
      <c r="C547" s="1" t="s">
        <v>919</v>
      </c>
      <c r="D547" s="1">
        <v>10</v>
      </c>
      <c r="E547" s="1">
        <v>0.2021</v>
      </c>
      <c r="F547" s="1">
        <v>73.540000000000006</v>
      </c>
      <c r="G547" s="2">
        <v>1500</v>
      </c>
      <c r="H547" s="4">
        <v>1500</v>
      </c>
      <c r="I547" s="4">
        <v>0</v>
      </c>
      <c r="J547" s="4">
        <v>0</v>
      </c>
      <c r="K547" s="4">
        <f t="shared" si="72"/>
        <v>6.9480000000000004</v>
      </c>
      <c r="L547" s="38">
        <f t="shared" si="76"/>
        <v>6.798</v>
      </c>
      <c r="M547" s="4">
        <v>3.75</v>
      </c>
      <c r="N547" s="4">
        <v>3</v>
      </c>
      <c r="O547" s="4">
        <v>4.8000000000000001E-2</v>
      </c>
      <c r="P547" s="4"/>
      <c r="Q547" s="4">
        <f t="shared" si="77"/>
        <v>80.337999999999994</v>
      </c>
      <c r="R547" s="4">
        <f t="shared" si="78"/>
        <v>0.15</v>
      </c>
      <c r="S547" s="4"/>
      <c r="T547" s="4">
        <f t="shared" si="79"/>
        <v>0.15</v>
      </c>
      <c r="U547" s="31"/>
    </row>
    <row r="548" spans="1:21" x14ac:dyDescent="0.15">
      <c r="A548" s="31">
        <v>80</v>
      </c>
      <c r="B548" s="27" t="s">
        <v>918</v>
      </c>
      <c r="C548" s="1" t="s">
        <v>920</v>
      </c>
      <c r="D548" s="1">
        <v>12</v>
      </c>
      <c r="E548" s="1">
        <v>0.1545</v>
      </c>
      <c r="F548" s="1">
        <v>103.97</v>
      </c>
      <c r="G548" s="2">
        <v>1000</v>
      </c>
      <c r="H548" s="4">
        <v>1000</v>
      </c>
      <c r="I548" s="4">
        <v>0</v>
      </c>
      <c r="J548" s="4">
        <v>0</v>
      </c>
      <c r="K548" s="4">
        <f t="shared" si="72"/>
        <v>6.8979999999999997</v>
      </c>
      <c r="L548" s="38">
        <f t="shared" si="76"/>
        <v>6.798</v>
      </c>
      <c r="M548" s="4">
        <v>3.75</v>
      </c>
      <c r="N548" s="4">
        <v>3</v>
      </c>
      <c r="O548" s="4">
        <v>4.8000000000000001E-2</v>
      </c>
      <c r="P548" s="4"/>
      <c r="Q548" s="4">
        <f t="shared" si="77"/>
        <v>110.768</v>
      </c>
      <c r="R548" s="4">
        <f t="shared" si="78"/>
        <v>0.1</v>
      </c>
      <c r="S548" s="4"/>
      <c r="T548" s="4">
        <f t="shared" si="79"/>
        <v>0.1</v>
      </c>
      <c r="U548" s="31"/>
    </row>
    <row r="549" spans="1:21" x14ac:dyDescent="0.15">
      <c r="A549" s="31">
        <v>81</v>
      </c>
      <c r="B549" s="27" t="s">
        <v>918</v>
      </c>
      <c r="C549" s="1" t="s">
        <v>473</v>
      </c>
      <c r="D549" s="1">
        <v>16</v>
      </c>
      <c r="E549" s="1">
        <v>0.27439999999999998</v>
      </c>
      <c r="F549" s="1">
        <v>39.520000000000003</v>
      </c>
      <c r="G549" s="2">
        <v>1842.1</v>
      </c>
      <c r="H549" s="4">
        <v>1800</v>
      </c>
      <c r="I549" s="4">
        <v>0</v>
      </c>
      <c r="J549" s="4">
        <v>42.1</v>
      </c>
      <c r="K549" s="4">
        <f t="shared" si="72"/>
        <v>7.3506299999999998</v>
      </c>
      <c r="L549" s="38">
        <f t="shared" si="76"/>
        <v>6.798</v>
      </c>
      <c r="M549" s="4">
        <v>3.75</v>
      </c>
      <c r="N549" s="4">
        <v>3</v>
      </c>
      <c r="O549" s="4">
        <v>4.8000000000000001E-2</v>
      </c>
      <c r="P549" s="4"/>
      <c r="Q549" s="4">
        <f t="shared" si="77"/>
        <v>46.317999999999998</v>
      </c>
      <c r="R549" s="4">
        <f t="shared" si="78"/>
        <v>0.55262999999999995</v>
      </c>
      <c r="S549" s="4">
        <f t="shared" si="75"/>
        <v>0.55262999999999995</v>
      </c>
      <c r="T549" s="4"/>
      <c r="U549" s="31"/>
    </row>
    <row r="550" spans="1:21" x14ac:dyDescent="0.15">
      <c r="A550" s="31">
        <v>82</v>
      </c>
      <c r="B550" s="27" t="s">
        <v>918</v>
      </c>
      <c r="C550" s="1" t="s">
        <v>921</v>
      </c>
      <c r="D550" s="1">
        <v>11</v>
      </c>
      <c r="E550" s="1">
        <v>0.2495</v>
      </c>
      <c r="F550" s="1">
        <v>58.8</v>
      </c>
      <c r="G550" s="2">
        <v>1720</v>
      </c>
      <c r="H550" s="4">
        <v>1720</v>
      </c>
      <c r="I550" s="4">
        <v>0</v>
      </c>
      <c r="J550" s="4">
        <v>0</v>
      </c>
      <c r="K550" s="4">
        <f t="shared" si="72"/>
        <v>6.97</v>
      </c>
      <c r="L550" s="38">
        <f t="shared" si="76"/>
        <v>6.798</v>
      </c>
      <c r="M550" s="4">
        <v>3.75</v>
      </c>
      <c r="N550" s="4">
        <v>3</v>
      </c>
      <c r="O550" s="4">
        <v>4.8000000000000001E-2</v>
      </c>
      <c r="P550" s="4"/>
      <c r="Q550" s="4">
        <f t="shared" si="77"/>
        <v>65.597999999999999</v>
      </c>
      <c r="R550" s="4">
        <f t="shared" si="78"/>
        <v>0.17199999999999999</v>
      </c>
      <c r="S550" s="4"/>
      <c r="T550" s="4">
        <f t="shared" si="79"/>
        <v>0.17199999999999999</v>
      </c>
      <c r="U550" s="31"/>
    </row>
    <row r="551" spans="1:21" x14ac:dyDescent="0.15">
      <c r="A551" s="31">
        <v>83</v>
      </c>
      <c r="B551" s="27" t="s">
        <v>918</v>
      </c>
      <c r="C551" s="1" t="s">
        <v>922</v>
      </c>
      <c r="D551" s="1">
        <v>11</v>
      </c>
      <c r="E551" s="1">
        <v>0.21540000000000001</v>
      </c>
      <c r="F551" s="1">
        <v>32.89</v>
      </c>
      <c r="G551" s="2">
        <v>1542.1</v>
      </c>
      <c r="H551" s="4">
        <v>1500</v>
      </c>
      <c r="I551" s="4">
        <v>0</v>
      </c>
      <c r="J551" s="4">
        <v>42.1</v>
      </c>
      <c r="K551" s="4">
        <f t="shared" ref="K551:K559" si="80">+L551+P551+R551</f>
        <v>7.2606299999999999</v>
      </c>
      <c r="L551" s="38">
        <f t="shared" si="76"/>
        <v>6.798</v>
      </c>
      <c r="M551" s="4">
        <v>3.75</v>
      </c>
      <c r="N551" s="4">
        <v>3</v>
      </c>
      <c r="O551" s="4">
        <v>4.8000000000000001E-2</v>
      </c>
      <c r="P551" s="4"/>
      <c r="Q551" s="4">
        <f t="shared" si="77"/>
        <v>39.688000000000002</v>
      </c>
      <c r="R551" s="4">
        <f t="shared" si="78"/>
        <v>0.46262999999999999</v>
      </c>
      <c r="S551" s="4">
        <f t="shared" si="75"/>
        <v>0.46262999999999999</v>
      </c>
      <c r="T551" s="4"/>
      <c r="U551" s="31"/>
    </row>
    <row r="552" spans="1:21" x14ac:dyDescent="0.15">
      <c r="A552" s="31">
        <v>84</v>
      </c>
      <c r="B552" s="27" t="s">
        <v>918</v>
      </c>
      <c r="C552" s="1" t="s">
        <v>923</v>
      </c>
      <c r="D552" s="1">
        <v>17</v>
      </c>
      <c r="E552" s="1">
        <v>0.33410000000000001</v>
      </c>
      <c r="F552" s="1">
        <v>115.08</v>
      </c>
      <c r="G552" s="2">
        <v>1859.2</v>
      </c>
      <c r="H552" s="4">
        <v>1800</v>
      </c>
      <c r="I552" s="4">
        <v>0</v>
      </c>
      <c r="J552" s="4">
        <v>59.2</v>
      </c>
      <c r="K552" s="4">
        <f t="shared" si="80"/>
        <v>6.9839200000000003</v>
      </c>
      <c r="L552" s="38">
        <f t="shared" si="76"/>
        <v>6.798</v>
      </c>
      <c r="M552" s="4">
        <v>3.75</v>
      </c>
      <c r="N552" s="4">
        <v>3</v>
      </c>
      <c r="O552" s="4">
        <v>4.8000000000000001E-2</v>
      </c>
      <c r="P552" s="4"/>
      <c r="Q552" s="4">
        <f t="shared" si="77"/>
        <v>121.878</v>
      </c>
      <c r="R552" s="4">
        <f t="shared" si="78"/>
        <v>0.18592</v>
      </c>
      <c r="S552" s="4"/>
      <c r="T552" s="4">
        <f t="shared" si="79"/>
        <v>0.18592</v>
      </c>
      <c r="U552" s="31"/>
    </row>
    <row r="553" spans="1:21" x14ac:dyDescent="0.15">
      <c r="A553" s="31">
        <v>85</v>
      </c>
      <c r="B553" s="27" t="s">
        <v>918</v>
      </c>
      <c r="C553" s="1" t="s">
        <v>461</v>
      </c>
      <c r="D553" s="1">
        <v>7</v>
      </c>
      <c r="E553" s="1">
        <v>0.1759</v>
      </c>
      <c r="F553" s="1">
        <v>112.79</v>
      </c>
      <c r="G553" s="2">
        <v>1200</v>
      </c>
      <c r="H553" s="4">
        <v>1200</v>
      </c>
      <c r="I553" s="4">
        <v>0</v>
      </c>
      <c r="J553" s="4">
        <v>0</v>
      </c>
      <c r="K553" s="4">
        <f t="shared" si="80"/>
        <v>6.9180000000000001</v>
      </c>
      <c r="L553" s="38">
        <f t="shared" si="76"/>
        <v>6.798</v>
      </c>
      <c r="M553" s="4">
        <v>3.75</v>
      </c>
      <c r="N553" s="4">
        <v>3</v>
      </c>
      <c r="O553" s="4">
        <v>4.8000000000000001E-2</v>
      </c>
      <c r="P553" s="4"/>
      <c r="Q553" s="4">
        <f t="shared" si="77"/>
        <v>119.58799999999999</v>
      </c>
      <c r="R553" s="4">
        <f t="shared" si="78"/>
        <v>0.12</v>
      </c>
      <c r="S553" s="4"/>
      <c r="T553" s="4">
        <f t="shared" si="79"/>
        <v>0.12</v>
      </c>
      <c r="U553" s="31"/>
    </row>
    <row r="554" spans="1:21" x14ac:dyDescent="0.15">
      <c r="A554" s="31">
        <v>86</v>
      </c>
      <c r="B554" s="27" t="s">
        <v>918</v>
      </c>
      <c r="C554" s="1" t="s">
        <v>924</v>
      </c>
      <c r="D554" s="1">
        <v>11</v>
      </c>
      <c r="E554" s="1">
        <v>0.20580000000000001</v>
      </c>
      <c r="F554" s="1">
        <v>69.2</v>
      </c>
      <c r="G554" s="2">
        <v>1100</v>
      </c>
      <c r="H554" s="4">
        <v>1100</v>
      </c>
      <c r="I554" s="4">
        <v>0</v>
      </c>
      <c r="J554" s="4">
        <v>0</v>
      </c>
      <c r="K554" s="4">
        <f t="shared" si="80"/>
        <v>6.9080000000000004</v>
      </c>
      <c r="L554" s="38">
        <f t="shared" si="76"/>
        <v>6.798</v>
      </c>
      <c r="M554" s="4">
        <v>3.75</v>
      </c>
      <c r="N554" s="4">
        <v>3</v>
      </c>
      <c r="O554" s="4">
        <v>4.8000000000000001E-2</v>
      </c>
      <c r="P554" s="4"/>
      <c r="Q554" s="4">
        <f t="shared" si="77"/>
        <v>75.998000000000005</v>
      </c>
      <c r="R554" s="4">
        <f t="shared" si="78"/>
        <v>0.11</v>
      </c>
      <c r="S554" s="4"/>
      <c r="T554" s="4">
        <f t="shared" si="79"/>
        <v>0.11</v>
      </c>
      <c r="U554" s="31"/>
    </row>
    <row r="555" spans="1:21" x14ac:dyDescent="0.15">
      <c r="A555" s="31">
        <v>87</v>
      </c>
      <c r="B555" s="27" t="s">
        <v>918</v>
      </c>
      <c r="C555" s="1" t="s">
        <v>925</v>
      </c>
      <c r="D555" s="1">
        <v>14</v>
      </c>
      <c r="E555" s="1">
        <v>0.25440000000000002</v>
      </c>
      <c r="F555" s="1">
        <v>46.83</v>
      </c>
      <c r="G555" s="2">
        <v>1796.2</v>
      </c>
      <c r="H555" s="4">
        <v>1440</v>
      </c>
      <c r="I555" s="4">
        <v>336</v>
      </c>
      <c r="J555" s="4">
        <v>20.2</v>
      </c>
      <c r="K555" s="4">
        <f t="shared" si="80"/>
        <v>6.9776199999999999</v>
      </c>
      <c r="L555" s="38">
        <f t="shared" si="76"/>
        <v>6.798</v>
      </c>
      <c r="M555" s="4">
        <v>3.75</v>
      </c>
      <c r="N555" s="4">
        <v>3</v>
      </c>
      <c r="O555" s="4">
        <v>4.8000000000000001E-2</v>
      </c>
      <c r="P555" s="4"/>
      <c r="Q555" s="4">
        <f t="shared" si="77"/>
        <v>53.628</v>
      </c>
      <c r="R555" s="4">
        <f t="shared" si="78"/>
        <v>0.17962</v>
      </c>
      <c r="S555" s="4"/>
      <c r="T555" s="4">
        <f t="shared" si="79"/>
        <v>0.17962</v>
      </c>
      <c r="U555" s="31"/>
    </row>
    <row r="556" spans="1:21" x14ac:dyDescent="0.15">
      <c r="A556" s="31">
        <v>88</v>
      </c>
      <c r="B556" s="27" t="s">
        <v>918</v>
      </c>
      <c r="C556" s="1" t="s">
        <v>926</v>
      </c>
      <c r="D556" s="1">
        <v>12</v>
      </c>
      <c r="E556" s="1">
        <v>0.24249999999999999</v>
      </c>
      <c r="F556" s="1">
        <v>629.32000000000005</v>
      </c>
      <c r="G556" s="2">
        <v>1855.6</v>
      </c>
      <c r="H556" s="4">
        <v>1010</v>
      </c>
      <c r="I556" s="4">
        <v>711</v>
      </c>
      <c r="J556" s="4">
        <v>134.6</v>
      </c>
      <c r="K556" s="4">
        <f t="shared" si="80"/>
        <v>6.9835599999999998</v>
      </c>
      <c r="L556" s="38">
        <f t="shared" si="76"/>
        <v>6.798</v>
      </c>
      <c r="M556" s="4">
        <v>3.75</v>
      </c>
      <c r="N556" s="4">
        <v>3</v>
      </c>
      <c r="O556" s="4">
        <v>4.8000000000000001E-2</v>
      </c>
      <c r="P556" s="4"/>
      <c r="Q556" s="4">
        <f t="shared" si="77"/>
        <v>636.11800000000005</v>
      </c>
      <c r="R556" s="4">
        <f t="shared" si="78"/>
        <v>0.18556</v>
      </c>
      <c r="S556" s="4"/>
      <c r="T556" s="4">
        <f t="shared" si="79"/>
        <v>0.18556</v>
      </c>
      <c r="U556" s="31"/>
    </row>
    <row r="557" spans="1:21" x14ac:dyDescent="0.15">
      <c r="A557" s="31">
        <v>89</v>
      </c>
      <c r="B557" s="27" t="s">
        <v>918</v>
      </c>
      <c r="C557" s="1" t="s">
        <v>927</v>
      </c>
      <c r="D557" s="1">
        <v>18</v>
      </c>
      <c r="E557" s="1">
        <v>0.22689999999999999</v>
      </c>
      <c r="F557" s="1">
        <v>1037.47</v>
      </c>
      <c r="G557" s="2">
        <v>300</v>
      </c>
      <c r="H557" s="4">
        <v>300</v>
      </c>
      <c r="I557" s="4">
        <v>0</v>
      </c>
      <c r="J557" s="4">
        <v>0</v>
      </c>
      <c r="K557" s="4">
        <f t="shared" si="80"/>
        <v>6.8280000000000003</v>
      </c>
      <c r="L557" s="38">
        <f t="shared" si="76"/>
        <v>6.798</v>
      </c>
      <c r="M557" s="4">
        <v>3.75</v>
      </c>
      <c r="N557" s="4">
        <v>3</v>
      </c>
      <c r="O557" s="4">
        <v>4.8000000000000001E-2</v>
      </c>
      <c r="P557" s="4"/>
      <c r="Q557" s="4">
        <f t="shared" si="77"/>
        <v>1044.268</v>
      </c>
      <c r="R557" s="4">
        <f t="shared" si="78"/>
        <v>0.03</v>
      </c>
      <c r="S557" s="4"/>
      <c r="T557" s="4">
        <f t="shared" si="79"/>
        <v>0.03</v>
      </c>
      <c r="U557" s="31"/>
    </row>
    <row r="558" spans="1:21" x14ac:dyDescent="0.15">
      <c r="A558" s="31">
        <v>90</v>
      </c>
      <c r="B558" s="27" t="s">
        <v>918</v>
      </c>
      <c r="C558" s="1" t="s">
        <v>928</v>
      </c>
      <c r="D558" s="1">
        <v>11</v>
      </c>
      <c r="E558" s="1">
        <v>0.2049</v>
      </c>
      <c r="F558" s="1">
        <v>251.82</v>
      </c>
      <c r="G558" s="2">
        <v>400</v>
      </c>
      <c r="H558" s="4">
        <v>400</v>
      </c>
      <c r="I558" s="4">
        <v>0</v>
      </c>
      <c r="J558" s="4">
        <v>0</v>
      </c>
      <c r="K558" s="4">
        <f t="shared" si="80"/>
        <v>6.8380000000000001</v>
      </c>
      <c r="L558" s="38">
        <f t="shared" si="76"/>
        <v>6.798</v>
      </c>
      <c r="M558" s="4">
        <v>3.75</v>
      </c>
      <c r="N558" s="4">
        <v>3</v>
      </c>
      <c r="O558" s="4">
        <v>4.8000000000000001E-2</v>
      </c>
      <c r="P558" s="4"/>
      <c r="Q558" s="4">
        <f t="shared" si="77"/>
        <v>258.61799999999999</v>
      </c>
      <c r="R558" s="4">
        <f t="shared" si="78"/>
        <v>0.04</v>
      </c>
      <c r="S558" s="4"/>
      <c r="T558" s="4">
        <f t="shared" si="79"/>
        <v>0.04</v>
      </c>
      <c r="U558" s="31"/>
    </row>
    <row r="559" spans="1:21" x14ac:dyDescent="0.15">
      <c r="A559" s="31">
        <v>91</v>
      </c>
      <c r="B559" s="27" t="s">
        <v>918</v>
      </c>
      <c r="C559" s="1" t="s">
        <v>200</v>
      </c>
      <c r="D559" s="1">
        <v>4</v>
      </c>
      <c r="E559" s="1">
        <v>9.3700000000000006E-2</v>
      </c>
      <c r="F559" s="1">
        <v>73</v>
      </c>
      <c r="G559" s="2">
        <v>800</v>
      </c>
      <c r="H559" s="4">
        <v>800</v>
      </c>
      <c r="I559" s="4">
        <v>0</v>
      </c>
      <c r="J559" s="4">
        <v>0</v>
      </c>
      <c r="K559" s="4">
        <f t="shared" si="80"/>
        <v>6.8780000000000001</v>
      </c>
      <c r="L559" s="38">
        <f t="shared" si="76"/>
        <v>6.798</v>
      </c>
      <c r="M559" s="4">
        <v>3.75</v>
      </c>
      <c r="N559" s="4">
        <v>3</v>
      </c>
      <c r="O559" s="4">
        <v>4.8000000000000001E-2</v>
      </c>
      <c r="P559" s="4"/>
      <c r="Q559" s="4">
        <f t="shared" si="77"/>
        <v>79.798000000000002</v>
      </c>
      <c r="R559" s="4">
        <f t="shared" si="78"/>
        <v>0.08</v>
      </c>
      <c r="S559" s="4"/>
      <c r="T559" s="4">
        <f t="shared" si="79"/>
        <v>0.08</v>
      </c>
      <c r="U559" s="31"/>
    </row>
    <row r="560" spans="1:21" x14ac:dyDescent="0.15">
      <c r="A560" s="31" t="s">
        <v>929</v>
      </c>
      <c r="B560" s="27" t="s">
        <v>378</v>
      </c>
      <c r="C560" s="35">
        <f>+A637</f>
        <v>77</v>
      </c>
      <c r="D560" s="28">
        <f>SUM(D561:D637)</f>
        <v>1005</v>
      </c>
      <c r="E560" s="28">
        <f>SUM(E561:E637)</f>
        <v>20.025300000000001</v>
      </c>
      <c r="F560" s="28"/>
      <c r="G560" s="2">
        <f>H560+I560+J560</f>
        <v>274572.43</v>
      </c>
      <c r="H560" s="2">
        <f>SUM(H561:H637)</f>
        <v>181349.95</v>
      </c>
      <c r="I560" s="2">
        <f>SUM(I561:I637)</f>
        <v>89141.48</v>
      </c>
      <c r="J560" s="2">
        <f>SUM(J561:J637)</f>
        <v>4081</v>
      </c>
      <c r="K560" s="2">
        <f t="shared" ref="K560:K604" si="81">+L560+P560+R560</f>
        <v>75.262437000000006</v>
      </c>
      <c r="L560" s="2">
        <f>SUM(L561:L637)</f>
        <v>0</v>
      </c>
      <c r="M560" s="2">
        <f>SUM(M561:M637)</f>
        <v>0</v>
      </c>
      <c r="N560" s="2">
        <f>SUM(N561:N637)</f>
        <v>0</v>
      </c>
      <c r="O560" s="2">
        <f>SUM(O561:O637)</f>
        <v>0</v>
      </c>
      <c r="P560" s="2">
        <f>SUM(P561:P637)</f>
        <v>0</v>
      </c>
      <c r="Q560" s="2"/>
      <c r="R560" s="2">
        <f>SUM(R561:R637)</f>
        <v>75.262437000000006</v>
      </c>
      <c r="S560" s="2">
        <f>SUM(S561:S637)</f>
        <v>71.707791</v>
      </c>
      <c r="T560" s="2">
        <f>SUM(T561:T637)</f>
        <v>3.554646</v>
      </c>
      <c r="U560" s="31"/>
    </row>
    <row r="561" spans="1:21" x14ac:dyDescent="0.15">
      <c r="A561" s="31">
        <v>1</v>
      </c>
      <c r="B561" s="27" t="s">
        <v>930</v>
      </c>
      <c r="C561" s="1" t="s">
        <v>931</v>
      </c>
      <c r="D561" s="1">
        <v>16</v>
      </c>
      <c r="E561" s="1">
        <v>0.51729999999999998</v>
      </c>
      <c r="F561" s="1">
        <v>63.53</v>
      </c>
      <c r="G561" s="2">
        <f t="shared" ref="G561:G624" si="82">H561+I561+J561</f>
        <v>0</v>
      </c>
      <c r="H561" s="4"/>
      <c r="I561" s="4"/>
      <c r="J561" s="4"/>
      <c r="K561" s="4">
        <f t="shared" si="81"/>
        <v>0</v>
      </c>
      <c r="L561" s="38">
        <f t="shared" ref="L561:L624" si="83">+M561+N561+O561</f>
        <v>0</v>
      </c>
      <c r="M561" s="4"/>
      <c r="N561" s="4"/>
      <c r="O561" s="4"/>
      <c r="P561" s="4"/>
      <c r="Q561" s="4">
        <f t="shared" ref="Q561:Q624" si="84">+L561+P561+F561</f>
        <v>63.53</v>
      </c>
      <c r="R561" s="4">
        <f t="shared" ref="R561:R624" si="85">+S561+T561</f>
        <v>0</v>
      </c>
      <c r="S561" s="4"/>
      <c r="T561" s="4">
        <f t="shared" ref="T561:T578" si="86">0.0001*G561</f>
        <v>0</v>
      </c>
      <c r="U561" s="31"/>
    </row>
    <row r="562" spans="1:21" x14ac:dyDescent="0.15">
      <c r="A562" s="31">
        <v>2</v>
      </c>
      <c r="B562" s="27" t="s">
        <v>930</v>
      </c>
      <c r="C562" s="1" t="s">
        <v>932</v>
      </c>
      <c r="D562" s="1">
        <v>14</v>
      </c>
      <c r="E562" s="1">
        <v>0.39579999999999999</v>
      </c>
      <c r="F562" s="1">
        <v>74.819999999999993</v>
      </c>
      <c r="G562" s="2">
        <f t="shared" si="82"/>
        <v>0</v>
      </c>
      <c r="H562" s="4"/>
      <c r="I562" s="4"/>
      <c r="J562" s="4"/>
      <c r="K562" s="4">
        <f t="shared" si="81"/>
        <v>0</v>
      </c>
      <c r="L562" s="38">
        <f t="shared" si="83"/>
        <v>0</v>
      </c>
      <c r="M562" s="4"/>
      <c r="N562" s="4"/>
      <c r="O562" s="4"/>
      <c r="P562" s="4"/>
      <c r="Q562" s="4">
        <f t="shared" si="84"/>
        <v>74.819999999999993</v>
      </c>
      <c r="R562" s="4">
        <f t="shared" si="85"/>
        <v>0</v>
      </c>
      <c r="S562" s="4"/>
      <c r="T562" s="4">
        <f t="shared" si="86"/>
        <v>0</v>
      </c>
      <c r="U562" s="31"/>
    </row>
    <row r="563" spans="1:21" x14ac:dyDescent="0.15">
      <c r="A563" s="31">
        <v>3</v>
      </c>
      <c r="B563" s="27" t="s">
        <v>930</v>
      </c>
      <c r="C563" s="1" t="s">
        <v>933</v>
      </c>
      <c r="D563" s="1">
        <v>6</v>
      </c>
      <c r="E563" s="1">
        <v>0.1595</v>
      </c>
      <c r="F563" s="1">
        <v>25.54</v>
      </c>
      <c r="G563" s="2">
        <f t="shared" si="82"/>
        <v>0</v>
      </c>
      <c r="H563" s="4"/>
      <c r="I563" s="4"/>
      <c r="J563" s="4"/>
      <c r="K563" s="4">
        <f t="shared" si="81"/>
        <v>0</v>
      </c>
      <c r="L563" s="38">
        <f t="shared" si="83"/>
        <v>0</v>
      </c>
      <c r="M563" s="4"/>
      <c r="N563" s="4"/>
      <c r="O563" s="4"/>
      <c r="P563" s="4"/>
      <c r="Q563" s="4">
        <f t="shared" si="84"/>
        <v>25.54</v>
      </c>
      <c r="R563" s="4">
        <f t="shared" si="85"/>
        <v>0</v>
      </c>
      <c r="S563" s="4">
        <f t="shared" ref="S563:S626" si="87">+G563*0.0003</f>
        <v>0</v>
      </c>
      <c r="T563" s="4"/>
      <c r="U563" s="31"/>
    </row>
    <row r="564" spans="1:21" x14ac:dyDescent="0.15">
      <c r="A564" s="31">
        <v>4</v>
      </c>
      <c r="B564" s="27" t="s">
        <v>930</v>
      </c>
      <c r="C564" s="1" t="s">
        <v>934</v>
      </c>
      <c r="D564" s="1">
        <v>8</v>
      </c>
      <c r="E564" s="1">
        <v>0.22720000000000001</v>
      </c>
      <c r="F564" s="1">
        <v>67.69</v>
      </c>
      <c r="G564" s="2">
        <f t="shared" si="82"/>
        <v>0</v>
      </c>
      <c r="H564" s="4"/>
      <c r="I564" s="4"/>
      <c r="J564" s="4"/>
      <c r="K564" s="4">
        <f t="shared" si="81"/>
        <v>0</v>
      </c>
      <c r="L564" s="38">
        <f t="shared" si="83"/>
        <v>0</v>
      </c>
      <c r="M564" s="4"/>
      <c r="N564" s="4"/>
      <c r="O564" s="4"/>
      <c r="P564" s="4"/>
      <c r="Q564" s="4">
        <f t="shared" si="84"/>
        <v>67.69</v>
      </c>
      <c r="R564" s="4">
        <f t="shared" si="85"/>
        <v>0</v>
      </c>
      <c r="S564" s="4"/>
      <c r="T564" s="4">
        <f t="shared" si="86"/>
        <v>0</v>
      </c>
      <c r="U564" s="31"/>
    </row>
    <row r="565" spans="1:21" x14ac:dyDescent="0.15">
      <c r="A565" s="31">
        <v>5</v>
      </c>
      <c r="B565" s="27" t="s">
        <v>930</v>
      </c>
      <c r="C565" s="1" t="s">
        <v>935</v>
      </c>
      <c r="D565" s="1">
        <v>6</v>
      </c>
      <c r="E565" s="1">
        <v>0.1215</v>
      </c>
      <c r="F565" s="1">
        <v>410.49</v>
      </c>
      <c r="G565" s="2">
        <f t="shared" si="82"/>
        <v>0</v>
      </c>
      <c r="H565" s="4"/>
      <c r="I565" s="4"/>
      <c r="J565" s="4"/>
      <c r="K565" s="4">
        <f t="shared" si="81"/>
        <v>0</v>
      </c>
      <c r="L565" s="38">
        <f t="shared" si="83"/>
        <v>0</v>
      </c>
      <c r="M565" s="4"/>
      <c r="N565" s="4"/>
      <c r="O565" s="4"/>
      <c r="P565" s="4"/>
      <c r="Q565" s="4">
        <f t="shared" si="84"/>
        <v>410.49</v>
      </c>
      <c r="R565" s="4">
        <f t="shared" si="85"/>
        <v>0</v>
      </c>
      <c r="S565" s="4"/>
      <c r="T565" s="4">
        <f t="shared" si="86"/>
        <v>0</v>
      </c>
      <c r="U565" s="31"/>
    </row>
    <row r="566" spans="1:21" x14ac:dyDescent="0.15">
      <c r="A566" s="31">
        <v>6</v>
      </c>
      <c r="B566" s="27" t="s">
        <v>930</v>
      </c>
      <c r="C566" s="1" t="s">
        <v>936</v>
      </c>
      <c r="D566" s="1">
        <v>2</v>
      </c>
      <c r="E566" s="1">
        <v>0.1013</v>
      </c>
      <c r="F566" s="1">
        <v>31.52</v>
      </c>
      <c r="G566" s="2">
        <f t="shared" si="82"/>
        <v>0</v>
      </c>
      <c r="H566" s="4"/>
      <c r="I566" s="4"/>
      <c r="J566" s="4"/>
      <c r="K566" s="4">
        <f t="shared" si="81"/>
        <v>0</v>
      </c>
      <c r="L566" s="38">
        <f t="shared" si="83"/>
        <v>0</v>
      </c>
      <c r="M566" s="4"/>
      <c r="N566" s="4"/>
      <c r="O566" s="4"/>
      <c r="P566" s="4"/>
      <c r="Q566" s="4">
        <f t="shared" si="84"/>
        <v>31.52</v>
      </c>
      <c r="R566" s="4">
        <f t="shared" si="85"/>
        <v>0</v>
      </c>
      <c r="S566" s="4">
        <f t="shared" si="87"/>
        <v>0</v>
      </c>
      <c r="T566" s="4"/>
      <c r="U566" s="31"/>
    </row>
    <row r="567" spans="1:21" x14ac:dyDescent="0.15">
      <c r="A567" s="31">
        <v>7</v>
      </c>
      <c r="B567" s="27" t="s">
        <v>930</v>
      </c>
      <c r="C567" s="1" t="s">
        <v>937</v>
      </c>
      <c r="D567" s="1">
        <v>4</v>
      </c>
      <c r="E567" s="1">
        <v>0.21390000000000001</v>
      </c>
      <c r="F567" s="1">
        <v>113.66</v>
      </c>
      <c r="G567" s="2">
        <f t="shared" si="82"/>
        <v>0</v>
      </c>
      <c r="H567" s="4"/>
      <c r="I567" s="4"/>
      <c r="J567" s="4"/>
      <c r="K567" s="4">
        <f t="shared" si="81"/>
        <v>0</v>
      </c>
      <c r="L567" s="38">
        <f t="shared" si="83"/>
        <v>0</v>
      </c>
      <c r="M567" s="4"/>
      <c r="N567" s="4"/>
      <c r="O567" s="4"/>
      <c r="P567" s="4"/>
      <c r="Q567" s="4">
        <f t="shared" si="84"/>
        <v>113.66</v>
      </c>
      <c r="R567" s="4">
        <f t="shared" si="85"/>
        <v>0</v>
      </c>
      <c r="S567" s="4"/>
      <c r="T567" s="4">
        <f t="shared" si="86"/>
        <v>0</v>
      </c>
      <c r="U567" s="31"/>
    </row>
    <row r="568" spans="1:21" x14ac:dyDescent="0.15">
      <c r="A568" s="31">
        <v>8</v>
      </c>
      <c r="B568" s="27" t="s">
        <v>930</v>
      </c>
      <c r="C568" s="1" t="s">
        <v>938</v>
      </c>
      <c r="D568" s="1">
        <v>4</v>
      </c>
      <c r="E568" s="1">
        <v>0.16259999999999999</v>
      </c>
      <c r="F568" s="1">
        <v>211.38</v>
      </c>
      <c r="G568" s="2">
        <f t="shared" si="82"/>
        <v>0</v>
      </c>
      <c r="H568" s="4"/>
      <c r="I568" s="4"/>
      <c r="J568" s="4"/>
      <c r="K568" s="4">
        <f t="shared" si="81"/>
        <v>0</v>
      </c>
      <c r="L568" s="38">
        <f t="shared" si="83"/>
        <v>0</v>
      </c>
      <c r="M568" s="4"/>
      <c r="N568" s="4"/>
      <c r="O568" s="4"/>
      <c r="P568" s="4"/>
      <c r="Q568" s="4">
        <f t="shared" si="84"/>
        <v>211.38</v>
      </c>
      <c r="R568" s="4">
        <f t="shared" si="85"/>
        <v>0</v>
      </c>
      <c r="S568" s="4"/>
      <c r="T568" s="4">
        <f t="shared" si="86"/>
        <v>0</v>
      </c>
      <c r="U568" s="31"/>
    </row>
    <row r="569" spans="1:21" x14ac:dyDescent="0.15">
      <c r="A569" s="31">
        <v>9</v>
      </c>
      <c r="B569" s="27" t="s">
        <v>930</v>
      </c>
      <c r="C569" s="1" t="s">
        <v>939</v>
      </c>
      <c r="D569" s="1">
        <v>4</v>
      </c>
      <c r="E569" s="1">
        <v>0.1046</v>
      </c>
      <c r="F569" s="1">
        <v>184.17</v>
      </c>
      <c r="G569" s="2">
        <f t="shared" si="82"/>
        <v>0</v>
      </c>
      <c r="H569" s="4"/>
      <c r="I569" s="4"/>
      <c r="J569" s="4"/>
      <c r="K569" s="4">
        <f t="shared" si="81"/>
        <v>0</v>
      </c>
      <c r="L569" s="38">
        <f t="shared" si="83"/>
        <v>0</v>
      </c>
      <c r="M569" s="4"/>
      <c r="N569" s="4"/>
      <c r="O569" s="4"/>
      <c r="P569" s="4"/>
      <c r="Q569" s="4">
        <f t="shared" si="84"/>
        <v>184.17</v>
      </c>
      <c r="R569" s="4">
        <f t="shared" si="85"/>
        <v>0</v>
      </c>
      <c r="S569" s="4"/>
      <c r="T569" s="4">
        <f t="shared" si="86"/>
        <v>0</v>
      </c>
      <c r="U569" s="31"/>
    </row>
    <row r="570" spans="1:21" x14ac:dyDescent="0.15">
      <c r="A570" s="31">
        <v>10</v>
      </c>
      <c r="B570" s="27" t="s">
        <v>930</v>
      </c>
      <c r="C570" s="1" t="s">
        <v>940</v>
      </c>
      <c r="D570" s="1">
        <v>14</v>
      </c>
      <c r="E570" s="1">
        <v>0.32869999999999999</v>
      </c>
      <c r="F570" s="1">
        <v>58.33</v>
      </c>
      <c r="G570" s="2">
        <f t="shared" si="82"/>
        <v>0</v>
      </c>
      <c r="H570" s="4"/>
      <c r="I570" s="4"/>
      <c r="J570" s="4"/>
      <c r="K570" s="4">
        <f t="shared" si="81"/>
        <v>0</v>
      </c>
      <c r="L570" s="38">
        <f t="shared" si="83"/>
        <v>0</v>
      </c>
      <c r="M570" s="4"/>
      <c r="N570" s="4"/>
      <c r="O570" s="4"/>
      <c r="P570" s="4"/>
      <c r="Q570" s="4">
        <f t="shared" si="84"/>
        <v>58.33</v>
      </c>
      <c r="R570" s="4">
        <f t="shared" si="85"/>
        <v>0</v>
      </c>
      <c r="S570" s="4"/>
      <c r="T570" s="4">
        <f t="shared" si="86"/>
        <v>0</v>
      </c>
      <c r="U570" s="31"/>
    </row>
    <row r="571" spans="1:21" x14ac:dyDescent="0.15">
      <c r="A571" s="31">
        <v>11</v>
      </c>
      <c r="B571" s="27" t="s">
        <v>930</v>
      </c>
      <c r="C571" s="1" t="s">
        <v>941</v>
      </c>
      <c r="D571" s="1">
        <v>13</v>
      </c>
      <c r="E571" s="1">
        <v>0.44140000000000001</v>
      </c>
      <c r="F571" s="1">
        <v>1330.3</v>
      </c>
      <c r="G571" s="2">
        <f t="shared" si="82"/>
        <v>0</v>
      </c>
      <c r="H571" s="4"/>
      <c r="I571" s="4"/>
      <c r="J571" s="4"/>
      <c r="K571" s="4">
        <f t="shared" si="81"/>
        <v>0</v>
      </c>
      <c r="L571" s="38">
        <f t="shared" si="83"/>
        <v>0</v>
      </c>
      <c r="M571" s="4"/>
      <c r="N571" s="4"/>
      <c r="O571" s="4"/>
      <c r="P571" s="4"/>
      <c r="Q571" s="4">
        <f t="shared" si="84"/>
        <v>1330.3</v>
      </c>
      <c r="R571" s="4">
        <f t="shared" si="85"/>
        <v>0</v>
      </c>
      <c r="S571" s="4"/>
      <c r="T571" s="4">
        <f t="shared" si="86"/>
        <v>0</v>
      </c>
      <c r="U571" s="31"/>
    </row>
    <row r="572" spans="1:21" x14ac:dyDescent="0.15">
      <c r="A572" s="31">
        <v>12</v>
      </c>
      <c r="B572" s="27" t="s">
        <v>930</v>
      </c>
      <c r="C572" s="1" t="s">
        <v>942</v>
      </c>
      <c r="D572" s="1">
        <v>1</v>
      </c>
      <c r="E572" s="1">
        <v>9.1399999999999995E-2</v>
      </c>
      <c r="F572" s="1">
        <v>381.25</v>
      </c>
      <c r="G572" s="2">
        <f t="shared" si="82"/>
        <v>780</v>
      </c>
      <c r="H572" s="4">
        <v>150</v>
      </c>
      <c r="I572" s="4">
        <v>630</v>
      </c>
      <c r="J572" s="4"/>
      <c r="K572" s="4">
        <f t="shared" si="81"/>
        <v>7.8E-2</v>
      </c>
      <c r="L572" s="38">
        <f t="shared" si="83"/>
        <v>0</v>
      </c>
      <c r="M572" s="4"/>
      <c r="N572" s="4"/>
      <c r="O572" s="4"/>
      <c r="P572" s="4"/>
      <c r="Q572" s="4">
        <f t="shared" si="84"/>
        <v>381.25</v>
      </c>
      <c r="R572" s="4">
        <f t="shared" si="85"/>
        <v>7.8E-2</v>
      </c>
      <c r="S572" s="4"/>
      <c r="T572" s="4">
        <f t="shared" si="86"/>
        <v>7.8E-2</v>
      </c>
      <c r="U572" s="31"/>
    </row>
    <row r="573" spans="1:21" x14ac:dyDescent="0.15">
      <c r="A573" s="31">
        <v>13</v>
      </c>
      <c r="B573" s="27" t="s">
        <v>930</v>
      </c>
      <c r="C573" s="1" t="s">
        <v>943</v>
      </c>
      <c r="D573" s="1">
        <v>1</v>
      </c>
      <c r="E573" s="1">
        <v>7.2300000000000003E-2</v>
      </c>
      <c r="F573" s="1">
        <v>85.72</v>
      </c>
      <c r="G573" s="2">
        <f t="shared" si="82"/>
        <v>0</v>
      </c>
      <c r="H573" s="4"/>
      <c r="I573" s="4"/>
      <c r="J573" s="4"/>
      <c r="K573" s="4">
        <f t="shared" si="81"/>
        <v>0</v>
      </c>
      <c r="L573" s="38">
        <f t="shared" si="83"/>
        <v>0</v>
      </c>
      <c r="M573" s="4"/>
      <c r="N573" s="4"/>
      <c r="O573" s="4"/>
      <c r="P573" s="4"/>
      <c r="Q573" s="4">
        <f t="shared" si="84"/>
        <v>85.72</v>
      </c>
      <c r="R573" s="4">
        <f t="shared" si="85"/>
        <v>0</v>
      </c>
      <c r="S573" s="4"/>
      <c r="T573" s="4">
        <f t="shared" si="86"/>
        <v>0</v>
      </c>
      <c r="U573" s="31"/>
    </row>
    <row r="574" spans="1:21" x14ac:dyDescent="0.15">
      <c r="A574" s="31">
        <v>14</v>
      </c>
      <c r="B574" s="27" t="s">
        <v>930</v>
      </c>
      <c r="C574" s="1" t="s">
        <v>944</v>
      </c>
      <c r="D574" s="1">
        <v>1</v>
      </c>
      <c r="E574" s="1">
        <v>7.4999999999999997E-2</v>
      </c>
      <c r="F574" s="1">
        <v>87.92</v>
      </c>
      <c r="G574" s="2">
        <f t="shared" si="82"/>
        <v>0</v>
      </c>
      <c r="H574" s="4"/>
      <c r="I574" s="4"/>
      <c r="J574" s="4"/>
      <c r="K574" s="4">
        <f t="shared" si="81"/>
        <v>0</v>
      </c>
      <c r="L574" s="38">
        <f t="shared" si="83"/>
        <v>0</v>
      </c>
      <c r="M574" s="4"/>
      <c r="N574" s="4"/>
      <c r="O574" s="4"/>
      <c r="P574" s="4"/>
      <c r="Q574" s="4">
        <f t="shared" si="84"/>
        <v>87.92</v>
      </c>
      <c r="R574" s="4">
        <f t="shared" si="85"/>
        <v>0</v>
      </c>
      <c r="S574" s="4"/>
      <c r="T574" s="4">
        <f t="shared" si="86"/>
        <v>0</v>
      </c>
      <c r="U574" s="31"/>
    </row>
    <row r="575" spans="1:21" x14ac:dyDescent="0.15">
      <c r="A575" s="31">
        <v>15</v>
      </c>
      <c r="B575" s="27" t="s">
        <v>930</v>
      </c>
      <c r="C575" s="1" t="s">
        <v>945</v>
      </c>
      <c r="D575" s="1">
        <v>1</v>
      </c>
      <c r="E575" s="1">
        <v>7.7499999999999999E-2</v>
      </c>
      <c r="F575" s="1">
        <v>455.08</v>
      </c>
      <c r="G575" s="2">
        <f t="shared" si="82"/>
        <v>0</v>
      </c>
      <c r="H575" s="4"/>
      <c r="I575" s="4"/>
      <c r="J575" s="4"/>
      <c r="K575" s="4">
        <f t="shared" si="81"/>
        <v>0</v>
      </c>
      <c r="L575" s="38">
        <f t="shared" si="83"/>
        <v>0</v>
      </c>
      <c r="M575" s="4"/>
      <c r="N575" s="4"/>
      <c r="O575" s="4"/>
      <c r="P575" s="4"/>
      <c r="Q575" s="4">
        <f t="shared" si="84"/>
        <v>455.08</v>
      </c>
      <c r="R575" s="4">
        <f t="shared" si="85"/>
        <v>0</v>
      </c>
      <c r="S575" s="4"/>
      <c r="T575" s="4">
        <f t="shared" si="86"/>
        <v>0</v>
      </c>
      <c r="U575" s="31"/>
    </row>
    <row r="576" spans="1:21" x14ac:dyDescent="0.15">
      <c r="A576" s="31">
        <v>16</v>
      </c>
      <c r="B576" s="27" t="s">
        <v>175</v>
      </c>
      <c r="C576" s="1" t="s">
        <v>946</v>
      </c>
      <c r="D576" s="1">
        <v>11</v>
      </c>
      <c r="E576" s="1">
        <v>0.4829</v>
      </c>
      <c r="F576" s="1">
        <v>44.56</v>
      </c>
      <c r="G576" s="2">
        <f t="shared" si="82"/>
        <v>7942.91</v>
      </c>
      <c r="H576" s="3">
        <v>6684.41</v>
      </c>
      <c r="I576" s="3">
        <v>1258.5</v>
      </c>
      <c r="J576" s="4"/>
      <c r="K576" s="4">
        <f t="shared" si="81"/>
        <v>2.382873</v>
      </c>
      <c r="L576" s="38">
        <f t="shared" si="83"/>
        <v>0</v>
      </c>
      <c r="M576" s="4"/>
      <c r="N576" s="4"/>
      <c r="O576" s="4"/>
      <c r="P576" s="4"/>
      <c r="Q576" s="4">
        <f t="shared" si="84"/>
        <v>44.56</v>
      </c>
      <c r="R576" s="4">
        <f t="shared" si="85"/>
        <v>2.382873</v>
      </c>
      <c r="S576" s="4">
        <f t="shared" si="87"/>
        <v>2.382873</v>
      </c>
      <c r="T576" s="4"/>
      <c r="U576" s="31"/>
    </row>
    <row r="577" spans="1:21" x14ac:dyDescent="0.15">
      <c r="A577" s="31">
        <v>17</v>
      </c>
      <c r="B577" s="27" t="s">
        <v>175</v>
      </c>
      <c r="C577" s="1" t="s">
        <v>947</v>
      </c>
      <c r="D577" s="1">
        <v>4</v>
      </c>
      <c r="E577" s="1">
        <v>0.21149999999999999</v>
      </c>
      <c r="F577" s="1">
        <v>78.819999999999993</v>
      </c>
      <c r="G577" s="2">
        <f t="shared" si="82"/>
        <v>6154.85</v>
      </c>
      <c r="H577" s="3">
        <v>4914.3500000000004</v>
      </c>
      <c r="I577" s="3">
        <v>1240.5</v>
      </c>
      <c r="J577" s="4"/>
      <c r="K577" s="4">
        <f t="shared" si="81"/>
        <v>0.61548499999999995</v>
      </c>
      <c r="L577" s="38">
        <f t="shared" si="83"/>
        <v>0</v>
      </c>
      <c r="M577" s="4"/>
      <c r="N577" s="4"/>
      <c r="O577" s="4"/>
      <c r="P577" s="4"/>
      <c r="Q577" s="4">
        <f t="shared" si="84"/>
        <v>78.819999999999993</v>
      </c>
      <c r="R577" s="4">
        <f t="shared" si="85"/>
        <v>0.61548499999999995</v>
      </c>
      <c r="S577" s="4"/>
      <c r="T577" s="4">
        <f t="shared" si="86"/>
        <v>0.61548499999999995</v>
      </c>
      <c r="U577" s="31"/>
    </row>
    <row r="578" spans="1:21" x14ac:dyDescent="0.15">
      <c r="A578" s="31">
        <v>18</v>
      </c>
      <c r="B578" s="27" t="s">
        <v>175</v>
      </c>
      <c r="C578" s="1" t="s">
        <v>948</v>
      </c>
      <c r="D578" s="1">
        <v>5</v>
      </c>
      <c r="E578" s="1">
        <v>0.31840000000000002</v>
      </c>
      <c r="F578" s="1">
        <v>254.45</v>
      </c>
      <c r="G578" s="2">
        <f t="shared" si="82"/>
        <v>8430.08</v>
      </c>
      <c r="H578" s="3">
        <v>7881.08</v>
      </c>
      <c r="I578" s="3">
        <v>549</v>
      </c>
      <c r="J578" s="4"/>
      <c r="K578" s="4">
        <f t="shared" si="81"/>
        <v>0.84300799999999998</v>
      </c>
      <c r="L578" s="38">
        <f t="shared" si="83"/>
        <v>0</v>
      </c>
      <c r="M578" s="4"/>
      <c r="N578" s="4"/>
      <c r="O578" s="4"/>
      <c r="P578" s="4"/>
      <c r="Q578" s="4">
        <f t="shared" si="84"/>
        <v>254.45</v>
      </c>
      <c r="R578" s="4">
        <f t="shared" si="85"/>
        <v>0.84300799999999998</v>
      </c>
      <c r="S578" s="4"/>
      <c r="T578" s="4">
        <f t="shared" si="86"/>
        <v>0.84300799999999998</v>
      </c>
      <c r="U578" s="31"/>
    </row>
    <row r="579" spans="1:21" x14ac:dyDescent="0.15">
      <c r="A579" s="31">
        <v>19</v>
      </c>
      <c r="B579" s="27" t="s">
        <v>175</v>
      </c>
      <c r="C579" s="1" t="s">
        <v>949</v>
      </c>
      <c r="D579" s="1">
        <v>10</v>
      </c>
      <c r="E579" s="1">
        <v>0.45090000000000002</v>
      </c>
      <c r="F579" s="1">
        <v>33.01</v>
      </c>
      <c r="G579" s="2">
        <f t="shared" si="82"/>
        <v>7030.13</v>
      </c>
      <c r="H579" s="3">
        <v>7030.13</v>
      </c>
      <c r="I579" s="3">
        <v>0</v>
      </c>
      <c r="J579" s="4"/>
      <c r="K579" s="4">
        <f t="shared" si="81"/>
        <v>2.1090390000000001</v>
      </c>
      <c r="L579" s="38">
        <f t="shared" si="83"/>
        <v>0</v>
      </c>
      <c r="M579" s="4"/>
      <c r="N579" s="4"/>
      <c r="O579" s="4"/>
      <c r="P579" s="4"/>
      <c r="Q579" s="4">
        <f t="shared" si="84"/>
        <v>33.01</v>
      </c>
      <c r="R579" s="4">
        <f t="shared" si="85"/>
        <v>2.1090390000000001</v>
      </c>
      <c r="S579" s="4">
        <f t="shared" si="87"/>
        <v>2.1090390000000001</v>
      </c>
      <c r="T579" s="4"/>
      <c r="U579" s="31"/>
    </row>
    <row r="580" spans="1:21" x14ac:dyDescent="0.15">
      <c r="A580" s="31">
        <v>20</v>
      </c>
      <c r="B580" s="27" t="s">
        <v>175</v>
      </c>
      <c r="C580" s="1" t="s">
        <v>950</v>
      </c>
      <c r="D580" s="1">
        <v>28</v>
      </c>
      <c r="E580" s="1">
        <v>0.41210000000000002</v>
      </c>
      <c r="F580" s="1">
        <v>20.48</v>
      </c>
      <c r="G580" s="2">
        <f t="shared" si="82"/>
        <v>16386.650000000001</v>
      </c>
      <c r="H580" s="3">
        <v>5157.1499999999996</v>
      </c>
      <c r="I580" s="3">
        <v>11229.5</v>
      </c>
      <c r="J580" s="4"/>
      <c r="K580" s="4">
        <f t="shared" si="81"/>
        <v>4.9159949999999997</v>
      </c>
      <c r="L580" s="38">
        <f t="shared" si="83"/>
        <v>0</v>
      </c>
      <c r="M580" s="4"/>
      <c r="N580" s="4"/>
      <c r="O580" s="4"/>
      <c r="P580" s="4"/>
      <c r="Q580" s="4">
        <f t="shared" si="84"/>
        <v>20.48</v>
      </c>
      <c r="R580" s="4">
        <f t="shared" si="85"/>
        <v>4.9159949999999997</v>
      </c>
      <c r="S580" s="4">
        <f t="shared" si="87"/>
        <v>4.9159949999999997</v>
      </c>
      <c r="T580" s="4"/>
      <c r="U580" s="31"/>
    </row>
    <row r="581" spans="1:21" x14ac:dyDescent="0.15">
      <c r="A581" s="31">
        <v>21</v>
      </c>
      <c r="B581" s="27" t="s">
        <v>175</v>
      </c>
      <c r="C581" s="1" t="s">
        <v>769</v>
      </c>
      <c r="D581" s="1">
        <v>10</v>
      </c>
      <c r="E581" s="1">
        <v>0.4093</v>
      </c>
      <c r="F581" s="1">
        <v>22.91</v>
      </c>
      <c r="G581" s="2">
        <f t="shared" si="82"/>
        <v>10035.34</v>
      </c>
      <c r="H581" s="3">
        <v>8649.84</v>
      </c>
      <c r="I581" s="3">
        <v>1385.5</v>
      </c>
      <c r="J581" s="4"/>
      <c r="K581" s="4">
        <f t="shared" si="81"/>
        <v>3.010602</v>
      </c>
      <c r="L581" s="38">
        <f t="shared" si="83"/>
        <v>0</v>
      </c>
      <c r="M581" s="4"/>
      <c r="N581" s="4"/>
      <c r="O581" s="4"/>
      <c r="P581" s="4"/>
      <c r="Q581" s="4">
        <f t="shared" si="84"/>
        <v>22.91</v>
      </c>
      <c r="R581" s="4">
        <f t="shared" si="85"/>
        <v>3.010602</v>
      </c>
      <c r="S581" s="4">
        <f t="shared" si="87"/>
        <v>3.010602</v>
      </c>
      <c r="T581" s="4"/>
      <c r="U581" s="31"/>
    </row>
    <row r="582" spans="1:21" x14ac:dyDescent="0.15">
      <c r="A582" s="31">
        <v>22</v>
      </c>
      <c r="B582" s="27" t="s">
        <v>175</v>
      </c>
      <c r="C582" s="1" t="s">
        <v>951</v>
      </c>
      <c r="D582" s="1">
        <v>19</v>
      </c>
      <c r="E582" s="1">
        <v>0.36299999999999999</v>
      </c>
      <c r="F582" s="1">
        <v>23.12</v>
      </c>
      <c r="G582" s="2">
        <f t="shared" si="82"/>
        <v>9151.64</v>
      </c>
      <c r="H582" s="3">
        <v>7579.47</v>
      </c>
      <c r="I582" s="3">
        <v>1572.17</v>
      </c>
      <c r="J582" s="4"/>
      <c r="K582" s="4">
        <f t="shared" si="81"/>
        <v>2.745492</v>
      </c>
      <c r="L582" s="38">
        <f t="shared" si="83"/>
        <v>0</v>
      </c>
      <c r="M582" s="4"/>
      <c r="N582" s="4"/>
      <c r="O582" s="4"/>
      <c r="P582" s="4"/>
      <c r="Q582" s="4">
        <f t="shared" si="84"/>
        <v>23.12</v>
      </c>
      <c r="R582" s="4">
        <f t="shared" si="85"/>
        <v>2.745492</v>
      </c>
      <c r="S582" s="4">
        <f t="shared" si="87"/>
        <v>2.745492</v>
      </c>
      <c r="T582" s="4"/>
      <c r="U582" s="31"/>
    </row>
    <row r="583" spans="1:21" x14ac:dyDescent="0.15">
      <c r="A583" s="31">
        <v>23</v>
      </c>
      <c r="B583" s="27" t="s">
        <v>175</v>
      </c>
      <c r="C583" s="1" t="s">
        <v>952</v>
      </c>
      <c r="D583" s="1">
        <v>10</v>
      </c>
      <c r="E583" s="1">
        <v>0.29630000000000001</v>
      </c>
      <c r="F583" s="1">
        <v>21.15</v>
      </c>
      <c r="G583" s="2">
        <f t="shared" si="82"/>
        <v>6833.24</v>
      </c>
      <c r="H583" s="3">
        <v>5808.74</v>
      </c>
      <c r="I583" s="3">
        <v>1024.5</v>
      </c>
      <c r="J583" s="4"/>
      <c r="K583" s="4">
        <f t="shared" si="81"/>
        <v>2.0499719999999999</v>
      </c>
      <c r="L583" s="38">
        <f t="shared" si="83"/>
        <v>0</v>
      </c>
      <c r="M583" s="4"/>
      <c r="N583" s="4"/>
      <c r="O583" s="4"/>
      <c r="P583" s="4"/>
      <c r="Q583" s="4">
        <f t="shared" si="84"/>
        <v>21.15</v>
      </c>
      <c r="R583" s="4">
        <f t="shared" si="85"/>
        <v>2.0499719999999999</v>
      </c>
      <c r="S583" s="4">
        <f t="shared" si="87"/>
        <v>2.0499719999999999</v>
      </c>
      <c r="T583" s="4"/>
      <c r="U583" s="31"/>
    </row>
    <row r="584" spans="1:21" x14ac:dyDescent="0.15">
      <c r="A584" s="31">
        <v>24</v>
      </c>
      <c r="B584" s="27" t="s">
        <v>175</v>
      </c>
      <c r="C584" s="1" t="s">
        <v>953</v>
      </c>
      <c r="D584" s="1">
        <v>4</v>
      </c>
      <c r="E584" s="1">
        <v>0.223</v>
      </c>
      <c r="F584" s="1">
        <v>20.56</v>
      </c>
      <c r="G584" s="2">
        <f t="shared" si="82"/>
        <v>4460.3</v>
      </c>
      <c r="H584" s="3">
        <v>3956.3</v>
      </c>
      <c r="I584" s="3">
        <v>504</v>
      </c>
      <c r="J584" s="4"/>
      <c r="K584" s="4">
        <f t="shared" si="81"/>
        <v>1.33809</v>
      </c>
      <c r="L584" s="38">
        <f t="shared" si="83"/>
        <v>0</v>
      </c>
      <c r="M584" s="4"/>
      <c r="N584" s="4"/>
      <c r="O584" s="4"/>
      <c r="P584" s="4"/>
      <c r="Q584" s="4">
        <f t="shared" si="84"/>
        <v>20.56</v>
      </c>
      <c r="R584" s="4">
        <f t="shared" si="85"/>
        <v>1.33809</v>
      </c>
      <c r="S584" s="4">
        <f t="shared" si="87"/>
        <v>1.33809</v>
      </c>
      <c r="T584" s="4"/>
      <c r="U584" s="31"/>
    </row>
    <row r="585" spans="1:21" x14ac:dyDescent="0.15">
      <c r="A585" s="31">
        <v>25</v>
      </c>
      <c r="B585" s="27" t="s">
        <v>173</v>
      </c>
      <c r="C585" s="1" t="s">
        <v>954</v>
      </c>
      <c r="D585" s="1">
        <v>10</v>
      </c>
      <c r="E585" s="1">
        <v>0.1978</v>
      </c>
      <c r="F585" s="1">
        <v>22.65</v>
      </c>
      <c r="G585" s="2">
        <f t="shared" si="82"/>
        <v>1232</v>
      </c>
      <c r="H585" s="4">
        <v>1212</v>
      </c>
      <c r="I585" s="4">
        <v>0</v>
      </c>
      <c r="J585" s="4">
        <v>20</v>
      </c>
      <c r="K585" s="4">
        <f t="shared" si="81"/>
        <v>0.36959999999999998</v>
      </c>
      <c r="L585" s="38">
        <f t="shared" si="83"/>
        <v>0</v>
      </c>
      <c r="M585" s="4"/>
      <c r="N585" s="4"/>
      <c r="O585" s="4"/>
      <c r="P585" s="4"/>
      <c r="Q585" s="4">
        <f t="shared" si="84"/>
        <v>22.65</v>
      </c>
      <c r="R585" s="4">
        <f t="shared" si="85"/>
        <v>0.36959999999999998</v>
      </c>
      <c r="S585" s="4">
        <f t="shared" si="87"/>
        <v>0.36959999999999998</v>
      </c>
      <c r="T585" s="4"/>
      <c r="U585" s="31"/>
    </row>
    <row r="586" spans="1:21" x14ac:dyDescent="0.15">
      <c r="A586" s="31">
        <v>26</v>
      </c>
      <c r="B586" s="27" t="s">
        <v>173</v>
      </c>
      <c r="C586" s="1" t="s">
        <v>748</v>
      </c>
      <c r="D586" s="1">
        <v>19</v>
      </c>
      <c r="E586" s="1">
        <v>0.3735</v>
      </c>
      <c r="F586" s="1">
        <v>20.51</v>
      </c>
      <c r="G586" s="2">
        <f t="shared" si="82"/>
        <v>6457.5</v>
      </c>
      <c r="H586" s="3">
        <v>4389</v>
      </c>
      <c r="I586" s="3">
        <v>2038.5</v>
      </c>
      <c r="J586" s="3">
        <v>30</v>
      </c>
      <c r="K586" s="3">
        <f t="shared" si="81"/>
        <v>1.9372499999999999</v>
      </c>
      <c r="L586" s="38">
        <f t="shared" si="83"/>
        <v>0</v>
      </c>
      <c r="M586" s="4"/>
      <c r="N586" s="4"/>
      <c r="O586" s="4"/>
      <c r="P586" s="4"/>
      <c r="Q586" s="4">
        <f t="shared" si="84"/>
        <v>20.51</v>
      </c>
      <c r="R586" s="4">
        <f t="shared" si="85"/>
        <v>1.9372499999999999</v>
      </c>
      <c r="S586" s="4">
        <f t="shared" si="87"/>
        <v>1.9372499999999999</v>
      </c>
      <c r="T586" s="4"/>
      <c r="U586" s="31"/>
    </row>
    <row r="587" spans="1:21" x14ac:dyDescent="0.15">
      <c r="A587" s="31">
        <v>27</v>
      </c>
      <c r="B587" s="27" t="s">
        <v>173</v>
      </c>
      <c r="C587" s="1" t="s">
        <v>27</v>
      </c>
      <c r="D587" s="1">
        <v>22</v>
      </c>
      <c r="E587" s="1">
        <v>0.38540000000000002</v>
      </c>
      <c r="F587" s="1">
        <v>30.42</v>
      </c>
      <c r="G587" s="2">
        <f t="shared" si="82"/>
        <v>5091.5</v>
      </c>
      <c r="H587" s="3">
        <v>4782</v>
      </c>
      <c r="I587" s="3">
        <v>259.5</v>
      </c>
      <c r="J587" s="3">
        <v>50</v>
      </c>
      <c r="K587" s="3">
        <f t="shared" si="81"/>
        <v>1.52745</v>
      </c>
      <c r="L587" s="38">
        <f t="shared" si="83"/>
        <v>0</v>
      </c>
      <c r="M587" s="4"/>
      <c r="N587" s="4"/>
      <c r="O587" s="4"/>
      <c r="P587" s="4"/>
      <c r="Q587" s="4">
        <f t="shared" si="84"/>
        <v>30.42</v>
      </c>
      <c r="R587" s="4">
        <f t="shared" si="85"/>
        <v>1.52745</v>
      </c>
      <c r="S587" s="4">
        <f t="shared" si="87"/>
        <v>1.52745</v>
      </c>
      <c r="T587" s="4"/>
      <c r="U587" s="31"/>
    </row>
    <row r="588" spans="1:21" x14ac:dyDescent="0.15">
      <c r="A588" s="31">
        <v>28</v>
      </c>
      <c r="B588" s="27" t="s">
        <v>173</v>
      </c>
      <c r="C588" s="1" t="s">
        <v>955</v>
      </c>
      <c r="D588" s="1">
        <v>21</v>
      </c>
      <c r="E588" s="1">
        <v>0.3508</v>
      </c>
      <c r="F588" s="1">
        <v>27.97</v>
      </c>
      <c r="G588" s="2">
        <f t="shared" si="82"/>
        <v>4510</v>
      </c>
      <c r="H588" s="4">
        <v>4200</v>
      </c>
      <c r="I588" s="4"/>
      <c r="J588" s="4">
        <v>310</v>
      </c>
      <c r="K588" s="4">
        <f t="shared" si="81"/>
        <v>1.353</v>
      </c>
      <c r="L588" s="38">
        <f t="shared" si="83"/>
        <v>0</v>
      </c>
      <c r="M588" s="4"/>
      <c r="N588" s="4"/>
      <c r="O588" s="4"/>
      <c r="P588" s="4"/>
      <c r="Q588" s="4">
        <f t="shared" si="84"/>
        <v>27.97</v>
      </c>
      <c r="R588" s="4">
        <f t="shared" si="85"/>
        <v>1.353</v>
      </c>
      <c r="S588" s="4">
        <f t="shared" si="87"/>
        <v>1.353</v>
      </c>
      <c r="T588" s="4"/>
      <c r="U588" s="31"/>
    </row>
    <row r="589" spans="1:21" x14ac:dyDescent="0.15">
      <c r="A589" s="31">
        <v>29</v>
      </c>
      <c r="B589" s="27" t="s">
        <v>173</v>
      </c>
      <c r="C589" s="1" t="s">
        <v>956</v>
      </c>
      <c r="D589" s="1">
        <v>5</v>
      </c>
      <c r="E589" s="1">
        <v>0.2442</v>
      </c>
      <c r="F589" s="1">
        <v>34.020000000000003</v>
      </c>
      <c r="G589" s="2">
        <f t="shared" si="82"/>
        <v>5800</v>
      </c>
      <c r="H589" s="4">
        <v>2659</v>
      </c>
      <c r="I589" s="4">
        <v>3111</v>
      </c>
      <c r="J589" s="4">
        <v>30</v>
      </c>
      <c r="K589" s="4">
        <f t="shared" si="81"/>
        <v>1.74</v>
      </c>
      <c r="L589" s="38">
        <f t="shared" si="83"/>
        <v>0</v>
      </c>
      <c r="M589" s="4"/>
      <c r="N589" s="4"/>
      <c r="O589" s="4"/>
      <c r="P589" s="4"/>
      <c r="Q589" s="4">
        <f t="shared" si="84"/>
        <v>34.020000000000003</v>
      </c>
      <c r="R589" s="4">
        <f t="shared" si="85"/>
        <v>1.74</v>
      </c>
      <c r="S589" s="4">
        <f t="shared" si="87"/>
        <v>1.74</v>
      </c>
      <c r="T589" s="4"/>
      <c r="U589" s="31"/>
    </row>
    <row r="590" spans="1:21" x14ac:dyDescent="0.15">
      <c r="A590" s="31">
        <v>30</v>
      </c>
      <c r="B590" s="27" t="s">
        <v>173</v>
      </c>
      <c r="C590" s="1" t="s">
        <v>957</v>
      </c>
      <c r="D590" s="1">
        <v>16</v>
      </c>
      <c r="E590" s="1">
        <v>0.25430000000000003</v>
      </c>
      <c r="F590" s="1">
        <v>29.51</v>
      </c>
      <c r="G590" s="2">
        <f t="shared" si="82"/>
        <v>5786</v>
      </c>
      <c r="H590" s="4">
        <v>2765</v>
      </c>
      <c r="I590" s="4">
        <v>2871</v>
      </c>
      <c r="J590" s="4">
        <v>150</v>
      </c>
      <c r="K590" s="4">
        <f t="shared" si="81"/>
        <v>1.7358</v>
      </c>
      <c r="L590" s="38">
        <f t="shared" si="83"/>
        <v>0</v>
      </c>
      <c r="M590" s="4"/>
      <c r="N590" s="4"/>
      <c r="O590" s="4"/>
      <c r="P590" s="4"/>
      <c r="Q590" s="4">
        <f t="shared" si="84"/>
        <v>29.51</v>
      </c>
      <c r="R590" s="4">
        <f t="shared" si="85"/>
        <v>1.7358</v>
      </c>
      <c r="S590" s="4">
        <f t="shared" si="87"/>
        <v>1.7358</v>
      </c>
      <c r="T590" s="4"/>
      <c r="U590" s="31"/>
    </row>
    <row r="591" spans="1:21" x14ac:dyDescent="0.15">
      <c r="A591" s="31">
        <v>31</v>
      </c>
      <c r="B591" s="27" t="s">
        <v>278</v>
      </c>
      <c r="C591" s="1" t="s">
        <v>958</v>
      </c>
      <c r="D591" s="1">
        <v>23</v>
      </c>
      <c r="E591" s="1">
        <v>0.3584</v>
      </c>
      <c r="F591" s="1">
        <v>66.17</v>
      </c>
      <c r="G591" s="2">
        <f t="shared" si="82"/>
        <v>2441.2199999999998</v>
      </c>
      <c r="H591" s="4">
        <v>1604.22</v>
      </c>
      <c r="I591" s="4">
        <v>837</v>
      </c>
      <c r="J591" s="4">
        <v>0</v>
      </c>
      <c r="K591" s="4">
        <f t="shared" si="81"/>
        <v>0.24412200000000001</v>
      </c>
      <c r="L591" s="38">
        <f t="shared" si="83"/>
        <v>0</v>
      </c>
      <c r="M591" s="4"/>
      <c r="N591" s="4"/>
      <c r="O591" s="4"/>
      <c r="P591" s="4"/>
      <c r="Q591" s="4">
        <f t="shared" si="84"/>
        <v>66.17</v>
      </c>
      <c r="R591" s="4">
        <f t="shared" si="85"/>
        <v>0.24412200000000001</v>
      </c>
      <c r="S591" s="4"/>
      <c r="T591" s="4">
        <f t="shared" ref="T591:T627" si="88">0.0001*G591</f>
        <v>0.24412200000000001</v>
      </c>
      <c r="U591" s="31"/>
    </row>
    <row r="592" spans="1:21" x14ac:dyDescent="0.15">
      <c r="A592" s="31">
        <v>32</v>
      </c>
      <c r="B592" s="27" t="s">
        <v>278</v>
      </c>
      <c r="C592" s="1" t="s">
        <v>959</v>
      </c>
      <c r="D592" s="1">
        <v>16</v>
      </c>
      <c r="E592" s="1">
        <v>0.33700000000000002</v>
      </c>
      <c r="F592" s="1">
        <v>45.56</v>
      </c>
      <c r="G592" s="2">
        <f t="shared" si="82"/>
        <v>4067.58</v>
      </c>
      <c r="H592" s="4">
        <v>2077.08</v>
      </c>
      <c r="I592" s="4">
        <v>1990.5</v>
      </c>
      <c r="J592" s="4">
        <v>0</v>
      </c>
      <c r="K592" s="4">
        <f t="shared" si="81"/>
        <v>1.2202740000000001</v>
      </c>
      <c r="L592" s="38">
        <f t="shared" si="83"/>
        <v>0</v>
      </c>
      <c r="M592" s="4"/>
      <c r="N592" s="4"/>
      <c r="O592" s="4"/>
      <c r="P592" s="4"/>
      <c r="Q592" s="4">
        <f t="shared" si="84"/>
        <v>45.56</v>
      </c>
      <c r="R592" s="4">
        <f t="shared" si="85"/>
        <v>1.2202740000000001</v>
      </c>
      <c r="S592" s="4">
        <f t="shared" si="87"/>
        <v>1.2202740000000001</v>
      </c>
      <c r="T592" s="4"/>
      <c r="U592" s="31"/>
    </row>
    <row r="593" spans="1:21" x14ac:dyDescent="0.15">
      <c r="A593" s="31">
        <v>33</v>
      </c>
      <c r="B593" s="27" t="s">
        <v>278</v>
      </c>
      <c r="C593" s="1" t="s">
        <v>960</v>
      </c>
      <c r="D593" s="1">
        <v>25</v>
      </c>
      <c r="E593" s="1">
        <v>0.33700000000000002</v>
      </c>
      <c r="F593" s="1">
        <v>31.5</v>
      </c>
      <c r="G593" s="2">
        <f t="shared" si="82"/>
        <v>5517.72</v>
      </c>
      <c r="H593" s="4">
        <v>2648.22</v>
      </c>
      <c r="I593" s="4">
        <v>2869.5</v>
      </c>
      <c r="J593" s="4">
        <v>0</v>
      </c>
      <c r="K593" s="4">
        <f t="shared" si="81"/>
        <v>1.655316</v>
      </c>
      <c r="L593" s="38">
        <f t="shared" si="83"/>
        <v>0</v>
      </c>
      <c r="M593" s="4"/>
      <c r="N593" s="4"/>
      <c r="O593" s="4"/>
      <c r="P593" s="4"/>
      <c r="Q593" s="4">
        <f t="shared" si="84"/>
        <v>31.5</v>
      </c>
      <c r="R593" s="4">
        <f t="shared" si="85"/>
        <v>1.655316</v>
      </c>
      <c r="S593" s="4">
        <f t="shared" si="87"/>
        <v>1.655316</v>
      </c>
      <c r="T593" s="4"/>
      <c r="U593" s="31"/>
    </row>
    <row r="594" spans="1:21" x14ac:dyDescent="0.15">
      <c r="A594" s="31">
        <v>34</v>
      </c>
      <c r="B594" s="27" t="s">
        <v>278</v>
      </c>
      <c r="C594" s="1" t="s">
        <v>961</v>
      </c>
      <c r="D594" s="1">
        <v>6</v>
      </c>
      <c r="E594" s="1">
        <v>7.0400000000000004E-2</v>
      </c>
      <c r="F594" s="1">
        <v>58.11</v>
      </c>
      <c r="G594" s="2">
        <f t="shared" si="82"/>
        <v>936.21</v>
      </c>
      <c r="H594" s="4">
        <v>265.70999999999998</v>
      </c>
      <c r="I594" s="4">
        <v>670.5</v>
      </c>
      <c r="J594" s="4">
        <v>0</v>
      </c>
      <c r="K594" s="4">
        <f t="shared" si="81"/>
        <v>9.3620999999999996E-2</v>
      </c>
      <c r="L594" s="38">
        <f t="shared" si="83"/>
        <v>0</v>
      </c>
      <c r="M594" s="4"/>
      <c r="N594" s="4"/>
      <c r="O594" s="4"/>
      <c r="P594" s="4"/>
      <c r="Q594" s="4">
        <f t="shared" si="84"/>
        <v>58.11</v>
      </c>
      <c r="R594" s="4">
        <f t="shared" si="85"/>
        <v>9.3620999999999996E-2</v>
      </c>
      <c r="S594" s="4"/>
      <c r="T594" s="4">
        <f t="shared" si="88"/>
        <v>9.3620999999999996E-2</v>
      </c>
      <c r="U594" s="31"/>
    </row>
    <row r="595" spans="1:21" x14ac:dyDescent="0.15">
      <c r="A595" s="31">
        <v>35</v>
      </c>
      <c r="B595" s="27" t="s">
        <v>278</v>
      </c>
      <c r="C595" s="1" t="s">
        <v>962</v>
      </c>
      <c r="D595" s="1">
        <v>4</v>
      </c>
      <c r="E595" s="1">
        <v>7.3800000000000004E-2</v>
      </c>
      <c r="F595" s="1">
        <v>81.42</v>
      </c>
      <c r="G595" s="2">
        <f t="shared" si="82"/>
        <v>609.1</v>
      </c>
      <c r="H595" s="4">
        <v>109.6</v>
      </c>
      <c r="I595" s="4">
        <v>499.5</v>
      </c>
      <c r="J595" s="4">
        <v>0</v>
      </c>
      <c r="K595" s="4">
        <f t="shared" si="81"/>
        <v>6.0909999999999999E-2</v>
      </c>
      <c r="L595" s="38">
        <f t="shared" si="83"/>
        <v>0</v>
      </c>
      <c r="M595" s="4"/>
      <c r="N595" s="4"/>
      <c r="O595" s="4"/>
      <c r="P595" s="4"/>
      <c r="Q595" s="4">
        <f t="shared" si="84"/>
        <v>81.42</v>
      </c>
      <c r="R595" s="4">
        <f t="shared" si="85"/>
        <v>6.0909999999999999E-2</v>
      </c>
      <c r="S595" s="4"/>
      <c r="T595" s="4">
        <f t="shared" si="88"/>
        <v>6.0909999999999999E-2</v>
      </c>
      <c r="U595" s="31"/>
    </row>
    <row r="596" spans="1:21" x14ac:dyDescent="0.15">
      <c r="A596" s="31">
        <v>36</v>
      </c>
      <c r="B596" s="27" t="s">
        <v>278</v>
      </c>
      <c r="C596" s="1" t="s">
        <v>963</v>
      </c>
      <c r="D596" s="1">
        <v>27</v>
      </c>
      <c r="E596" s="1">
        <v>0.19819999999999999</v>
      </c>
      <c r="F596" s="1">
        <v>75.45</v>
      </c>
      <c r="G596" s="2">
        <f t="shared" si="82"/>
        <v>1692.84</v>
      </c>
      <c r="H596" s="4">
        <v>1101.8399999999999</v>
      </c>
      <c r="I596" s="4">
        <v>591</v>
      </c>
      <c r="J596" s="4">
        <v>0</v>
      </c>
      <c r="K596" s="4">
        <f t="shared" si="81"/>
        <v>0.16928399999999999</v>
      </c>
      <c r="L596" s="38">
        <f t="shared" si="83"/>
        <v>0</v>
      </c>
      <c r="M596" s="4"/>
      <c r="N596" s="4"/>
      <c r="O596" s="4"/>
      <c r="P596" s="4"/>
      <c r="Q596" s="4">
        <f t="shared" si="84"/>
        <v>75.45</v>
      </c>
      <c r="R596" s="4">
        <f t="shared" si="85"/>
        <v>0.16928399999999999</v>
      </c>
      <c r="S596" s="4"/>
      <c r="T596" s="4">
        <f t="shared" si="88"/>
        <v>0.16928399999999999</v>
      </c>
      <c r="U596" s="31"/>
    </row>
    <row r="597" spans="1:21" x14ac:dyDescent="0.15">
      <c r="A597" s="31">
        <v>37</v>
      </c>
      <c r="B597" s="27" t="s">
        <v>278</v>
      </c>
      <c r="C597" s="1" t="s">
        <v>964</v>
      </c>
      <c r="D597" s="1">
        <v>15</v>
      </c>
      <c r="E597" s="1">
        <v>0.17929999999999999</v>
      </c>
      <c r="F597" s="1">
        <v>62.08</v>
      </c>
      <c r="G597" s="2">
        <f t="shared" si="82"/>
        <v>2237.63</v>
      </c>
      <c r="H597" s="4">
        <v>1390.13</v>
      </c>
      <c r="I597" s="4">
        <v>847.5</v>
      </c>
      <c r="J597" s="4">
        <v>0</v>
      </c>
      <c r="K597" s="4">
        <f t="shared" si="81"/>
        <v>0.22376299999999999</v>
      </c>
      <c r="L597" s="38">
        <f t="shared" si="83"/>
        <v>0</v>
      </c>
      <c r="M597" s="4"/>
      <c r="N597" s="4"/>
      <c r="O597" s="4"/>
      <c r="P597" s="4"/>
      <c r="Q597" s="4">
        <f t="shared" si="84"/>
        <v>62.08</v>
      </c>
      <c r="R597" s="4">
        <f t="shared" si="85"/>
        <v>0.22376299999999999</v>
      </c>
      <c r="S597" s="4"/>
      <c r="T597" s="4">
        <f t="shared" si="88"/>
        <v>0.22376299999999999</v>
      </c>
      <c r="U597" s="31"/>
    </row>
    <row r="598" spans="1:21" x14ac:dyDescent="0.15">
      <c r="A598" s="31">
        <v>38</v>
      </c>
      <c r="B598" s="27" t="s">
        <v>278</v>
      </c>
      <c r="C598" s="1" t="s">
        <v>965</v>
      </c>
      <c r="D598" s="1">
        <v>16</v>
      </c>
      <c r="E598" s="1">
        <v>0.29399999999999998</v>
      </c>
      <c r="F598" s="1">
        <v>110.26</v>
      </c>
      <c r="G598" s="2">
        <f t="shared" si="82"/>
        <v>1113.94</v>
      </c>
      <c r="H598" s="4">
        <v>1019.44</v>
      </c>
      <c r="I598" s="4">
        <v>94.5</v>
      </c>
      <c r="J598" s="4">
        <v>0</v>
      </c>
      <c r="K598" s="4">
        <f t="shared" si="81"/>
        <v>0.11139400000000001</v>
      </c>
      <c r="L598" s="38">
        <f t="shared" si="83"/>
        <v>0</v>
      </c>
      <c r="M598" s="4"/>
      <c r="N598" s="4"/>
      <c r="O598" s="4"/>
      <c r="P598" s="4"/>
      <c r="Q598" s="4">
        <f t="shared" si="84"/>
        <v>110.26</v>
      </c>
      <c r="R598" s="4">
        <f t="shared" si="85"/>
        <v>0.11139400000000001</v>
      </c>
      <c r="S598" s="4"/>
      <c r="T598" s="4">
        <f t="shared" si="88"/>
        <v>0.11139400000000001</v>
      </c>
      <c r="U598" s="31"/>
    </row>
    <row r="599" spans="1:21" x14ac:dyDescent="0.15">
      <c r="A599" s="31">
        <v>39</v>
      </c>
      <c r="B599" s="27" t="s">
        <v>278</v>
      </c>
      <c r="C599" s="1" t="s">
        <v>966</v>
      </c>
      <c r="D599" s="1">
        <v>14</v>
      </c>
      <c r="E599" s="1">
        <v>0.31559999999999999</v>
      </c>
      <c r="F599" s="1">
        <v>49.61</v>
      </c>
      <c r="G599" s="2">
        <f t="shared" si="82"/>
        <v>2261.33</v>
      </c>
      <c r="H599" s="4">
        <v>1437.83</v>
      </c>
      <c r="I599" s="4">
        <v>823.5</v>
      </c>
      <c r="J599" s="4">
        <v>0</v>
      </c>
      <c r="K599" s="4">
        <f t="shared" si="81"/>
        <v>0.67839899999999997</v>
      </c>
      <c r="L599" s="38">
        <f t="shared" si="83"/>
        <v>0</v>
      </c>
      <c r="M599" s="4"/>
      <c r="N599" s="4"/>
      <c r="O599" s="4"/>
      <c r="P599" s="4"/>
      <c r="Q599" s="4">
        <f t="shared" si="84"/>
        <v>49.61</v>
      </c>
      <c r="R599" s="4">
        <f t="shared" si="85"/>
        <v>0.67839899999999997</v>
      </c>
      <c r="S599" s="4">
        <f t="shared" si="87"/>
        <v>0.67839899999999997</v>
      </c>
      <c r="T599" s="4"/>
      <c r="U599" s="31"/>
    </row>
    <row r="600" spans="1:21" x14ac:dyDescent="0.15">
      <c r="A600" s="31">
        <v>40</v>
      </c>
      <c r="B600" s="27" t="s">
        <v>278</v>
      </c>
      <c r="C600" s="1" t="s">
        <v>967</v>
      </c>
      <c r="D600" s="1">
        <v>9</v>
      </c>
      <c r="E600" s="1">
        <v>0.18</v>
      </c>
      <c r="F600" s="1">
        <v>25.21</v>
      </c>
      <c r="G600" s="2">
        <f t="shared" si="82"/>
        <v>1508.52</v>
      </c>
      <c r="H600" s="4">
        <v>1436.52</v>
      </c>
      <c r="I600" s="4">
        <v>72</v>
      </c>
      <c r="J600" s="4">
        <v>0</v>
      </c>
      <c r="K600" s="4">
        <f t="shared" si="81"/>
        <v>0.45255600000000001</v>
      </c>
      <c r="L600" s="38">
        <f t="shared" si="83"/>
        <v>0</v>
      </c>
      <c r="M600" s="4"/>
      <c r="N600" s="4"/>
      <c r="O600" s="4"/>
      <c r="P600" s="4"/>
      <c r="Q600" s="4">
        <f t="shared" si="84"/>
        <v>25.21</v>
      </c>
      <c r="R600" s="4">
        <f t="shared" si="85"/>
        <v>0.45255600000000001</v>
      </c>
      <c r="S600" s="4">
        <f t="shared" si="87"/>
        <v>0.45255600000000001</v>
      </c>
      <c r="T600" s="4"/>
      <c r="U600" s="31"/>
    </row>
    <row r="601" spans="1:21" x14ac:dyDescent="0.15">
      <c r="A601" s="31">
        <v>41</v>
      </c>
      <c r="B601" s="27" t="s">
        <v>177</v>
      </c>
      <c r="C601" s="1" t="s">
        <v>968</v>
      </c>
      <c r="D601" s="1">
        <v>23</v>
      </c>
      <c r="E601" s="1">
        <v>0.2452</v>
      </c>
      <c r="F601" s="1">
        <v>26.08</v>
      </c>
      <c r="G601" s="2">
        <f t="shared" si="82"/>
        <v>1115.8499999999999</v>
      </c>
      <c r="H601" s="4">
        <v>1007.85</v>
      </c>
      <c r="I601" s="4">
        <v>108</v>
      </c>
      <c r="J601" s="4"/>
      <c r="K601" s="4">
        <f t="shared" si="81"/>
        <v>0.33475500000000002</v>
      </c>
      <c r="L601" s="38">
        <f t="shared" si="83"/>
        <v>0</v>
      </c>
      <c r="M601" s="4"/>
      <c r="N601" s="4"/>
      <c r="O601" s="4"/>
      <c r="P601" s="4"/>
      <c r="Q601" s="4">
        <f t="shared" si="84"/>
        <v>26.08</v>
      </c>
      <c r="R601" s="4">
        <f t="shared" si="85"/>
        <v>0.33475500000000002</v>
      </c>
      <c r="S601" s="4">
        <f t="shared" si="87"/>
        <v>0.33475500000000002</v>
      </c>
      <c r="T601" s="4"/>
      <c r="U601" s="31"/>
    </row>
    <row r="602" spans="1:21" x14ac:dyDescent="0.15">
      <c r="A602" s="31">
        <v>42</v>
      </c>
      <c r="B602" s="27" t="s">
        <v>177</v>
      </c>
      <c r="C602" s="1" t="s">
        <v>969</v>
      </c>
      <c r="D602" s="1">
        <v>23</v>
      </c>
      <c r="E602" s="1">
        <v>0.28449999999999998</v>
      </c>
      <c r="F602" s="1">
        <v>25.03</v>
      </c>
      <c r="G602" s="2">
        <f t="shared" si="82"/>
        <v>4198.5</v>
      </c>
      <c r="H602" s="4">
        <v>1915.5</v>
      </c>
      <c r="I602" s="4">
        <v>2283</v>
      </c>
      <c r="J602" s="4"/>
      <c r="K602" s="4">
        <f t="shared" si="81"/>
        <v>1.2595499999999999</v>
      </c>
      <c r="L602" s="38">
        <f t="shared" si="83"/>
        <v>0</v>
      </c>
      <c r="M602" s="4"/>
      <c r="N602" s="4"/>
      <c r="O602" s="4"/>
      <c r="P602" s="4"/>
      <c r="Q602" s="4">
        <f t="shared" si="84"/>
        <v>25.03</v>
      </c>
      <c r="R602" s="4">
        <f t="shared" si="85"/>
        <v>1.2595499999999999</v>
      </c>
      <c r="S602" s="4">
        <f t="shared" si="87"/>
        <v>1.2595499999999999</v>
      </c>
      <c r="T602" s="4"/>
      <c r="U602" s="31"/>
    </row>
    <row r="603" spans="1:21" x14ac:dyDescent="0.15">
      <c r="A603" s="31">
        <v>43</v>
      </c>
      <c r="B603" s="27" t="s">
        <v>177</v>
      </c>
      <c r="C603" s="1" t="s">
        <v>970</v>
      </c>
      <c r="D603" s="1">
        <v>16</v>
      </c>
      <c r="E603" s="1">
        <v>0.15179999999999999</v>
      </c>
      <c r="F603" s="1">
        <v>24.51</v>
      </c>
      <c r="G603" s="2">
        <f t="shared" si="82"/>
        <v>808.05</v>
      </c>
      <c r="H603" s="4">
        <v>808.05</v>
      </c>
      <c r="I603" s="4"/>
      <c r="J603" s="4"/>
      <c r="K603" s="4">
        <f t="shared" si="81"/>
        <v>0.24241499999999999</v>
      </c>
      <c r="L603" s="38">
        <f t="shared" si="83"/>
        <v>0</v>
      </c>
      <c r="M603" s="4"/>
      <c r="N603" s="4"/>
      <c r="O603" s="4"/>
      <c r="P603" s="4"/>
      <c r="Q603" s="4">
        <f t="shared" si="84"/>
        <v>24.51</v>
      </c>
      <c r="R603" s="4">
        <f t="shared" si="85"/>
        <v>0.24241499999999999</v>
      </c>
      <c r="S603" s="4">
        <f t="shared" si="87"/>
        <v>0.24241499999999999</v>
      </c>
      <c r="T603" s="4"/>
      <c r="U603" s="31"/>
    </row>
    <row r="604" spans="1:21" x14ac:dyDescent="0.15">
      <c r="A604" s="31">
        <v>44</v>
      </c>
      <c r="B604" s="27" t="s">
        <v>177</v>
      </c>
      <c r="C604" s="1" t="s">
        <v>971</v>
      </c>
      <c r="D604" s="1">
        <v>16</v>
      </c>
      <c r="E604" s="1">
        <v>0.2329</v>
      </c>
      <c r="F604" s="1">
        <v>24.26</v>
      </c>
      <c r="G604" s="2">
        <f t="shared" si="82"/>
        <v>897.15</v>
      </c>
      <c r="H604" s="4">
        <v>897.15</v>
      </c>
      <c r="I604" s="4"/>
      <c r="J604" s="4"/>
      <c r="K604" s="4">
        <f t="shared" si="81"/>
        <v>0.26914500000000002</v>
      </c>
      <c r="L604" s="38">
        <f t="shared" si="83"/>
        <v>0</v>
      </c>
      <c r="M604" s="4"/>
      <c r="N604" s="4"/>
      <c r="O604" s="4"/>
      <c r="P604" s="4"/>
      <c r="Q604" s="4">
        <f t="shared" si="84"/>
        <v>24.26</v>
      </c>
      <c r="R604" s="4">
        <f t="shared" si="85"/>
        <v>0.26914500000000002</v>
      </c>
      <c r="S604" s="4">
        <f t="shared" si="87"/>
        <v>0.26914500000000002</v>
      </c>
      <c r="T604" s="4"/>
      <c r="U604" s="31"/>
    </row>
    <row r="605" spans="1:21" x14ac:dyDescent="0.15">
      <c r="A605" s="31">
        <v>45</v>
      </c>
      <c r="B605" s="27" t="s">
        <v>177</v>
      </c>
      <c r="C605" s="1" t="s">
        <v>472</v>
      </c>
      <c r="D605" s="1">
        <v>9</v>
      </c>
      <c r="E605" s="1">
        <v>0.1105</v>
      </c>
      <c r="F605" s="1">
        <v>37.29</v>
      </c>
      <c r="G605" s="2">
        <f t="shared" si="82"/>
        <v>474.25</v>
      </c>
      <c r="H605" s="4">
        <v>434.25</v>
      </c>
      <c r="I605" s="4"/>
      <c r="J605" s="4">
        <v>40</v>
      </c>
      <c r="K605" s="4">
        <f t="shared" ref="K605:K637" si="89">+L605+P605+R605</f>
        <v>0.14227500000000001</v>
      </c>
      <c r="L605" s="38">
        <f t="shared" si="83"/>
        <v>0</v>
      </c>
      <c r="M605" s="4"/>
      <c r="N605" s="4"/>
      <c r="O605" s="4"/>
      <c r="P605" s="4"/>
      <c r="Q605" s="4">
        <f t="shared" si="84"/>
        <v>37.29</v>
      </c>
      <c r="R605" s="4">
        <f t="shared" si="85"/>
        <v>0.14227500000000001</v>
      </c>
      <c r="S605" s="4">
        <f t="shared" si="87"/>
        <v>0.14227500000000001</v>
      </c>
      <c r="T605" s="4"/>
      <c r="U605" s="31"/>
    </row>
    <row r="606" spans="1:21" x14ac:dyDescent="0.15">
      <c r="A606" s="31">
        <v>46</v>
      </c>
      <c r="B606" s="27" t="s">
        <v>177</v>
      </c>
      <c r="C606" s="1" t="s">
        <v>972</v>
      </c>
      <c r="D606" s="1">
        <v>11</v>
      </c>
      <c r="E606" s="1">
        <v>0.1918</v>
      </c>
      <c r="F606" s="1">
        <v>22.57</v>
      </c>
      <c r="G606" s="2">
        <f t="shared" si="82"/>
        <v>855</v>
      </c>
      <c r="H606" s="4">
        <v>666</v>
      </c>
      <c r="I606" s="4">
        <v>189</v>
      </c>
      <c r="J606" s="4"/>
      <c r="K606" s="4">
        <f t="shared" si="89"/>
        <v>0.25650000000000001</v>
      </c>
      <c r="L606" s="38">
        <f t="shared" si="83"/>
        <v>0</v>
      </c>
      <c r="M606" s="4"/>
      <c r="N606" s="4"/>
      <c r="O606" s="4"/>
      <c r="P606" s="4"/>
      <c r="Q606" s="4">
        <f t="shared" si="84"/>
        <v>22.57</v>
      </c>
      <c r="R606" s="4">
        <f t="shared" si="85"/>
        <v>0.25650000000000001</v>
      </c>
      <c r="S606" s="4">
        <f t="shared" si="87"/>
        <v>0.25650000000000001</v>
      </c>
      <c r="T606" s="4"/>
      <c r="U606" s="31"/>
    </row>
    <row r="607" spans="1:21" x14ac:dyDescent="0.15">
      <c r="A607" s="31">
        <v>47</v>
      </c>
      <c r="B607" s="27" t="s">
        <v>177</v>
      </c>
      <c r="C607" s="1" t="s">
        <v>973</v>
      </c>
      <c r="D607" s="1">
        <v>16</v>
      </c>
      <c r="E607" s="1">
        <v>0.21160000000000001</v>
      </c>
      <c r="F607" s="1">
        <v>21.44</v>
      </c>
      <c r="G607" s="2">
        <f t="shared" si="82"/>
        <v>5068.95</v>
      </c>
      <c r="H607" s="4">
        <v>1848.45</v>
      </c>
      <c r="I607" s="4">
        <v>3220.5</v>
      </c>
      <c r="J607" s="4"/>
      <c r="K607" s="4">
        <f t="shared" si="89"/>
        <v>1.5206850000000001</v>
      </c>
      <c r="L607" s="38">
        <f t="shared" si="83"/>
        <v>0</v>
      </c>
      <c r="M607" s="4"/>
      <c r="N607" s="4"/>
      <c r="O607" s="4"/>
      <c r="P607" s="4"/>
      <c r="Q607" s="4">
        <f t="shared" si="84"/>
        <v>21.44</v>
      </c>
      <c r="R607" s="4">
        <f t="shared" si="85"/>
        <v>1.5206850000000001</v>
      </c>
      <c r="S607" s="4">
        <f t="shared" si="87"/>
        <v>1.5206850000000001</v>
      </c>
      <c r="T607" s="4"/>
      <c r="U607" s="31"/>
    </row>
    <row r="608" spans="1:21" x14ac:dyDescent="0.15">
      <c r="A608" s="31">
        <v>48</v>
      </c>
      <c r="B608" s="27" t="s">
        <v>177</v>
      </c>
      <c r="C608" s="1" t="s">
        <v>733</v>
      </c>
      <c r="D608" s="1">
        <v>10</v>
      </c>
      <c r="E608" s="1">
        <v>0.1152</v>
      </c>
      <c r="F608" s="1">
        <v>21.85</v>
      </c>
      <c r="G608" s="2">
        <f t="shared" si="82"/>
        <v>572.70000000000005</v>
      </c>
      <c r="H608" s="4">
        <v>572.70000000000005</v>
      </c>
      <c r="I608" s="4"/>
      <c r="J608" s="4"/>
      <c r="K608" s="4">
        <f t="shared" si="89"/>
        <v>0.17180999999999999</v>
      </c>
      <c r="L608" s="38">
        <f t="shared" si="83"/>
        <v>0</v>
      </c>
      <c r="M608" s="4"/>
      <c r="N608" s="4"/>
      <c r="O608" s="4"/>
      <c r="P608" s="4"/>
      <c r="Q608" s="4">
        <f t="shared" si="84"/>
        <v>21.85</v>
      </c>
      <c r="R608" s="4">
        <f t="shared" si="85"/>
        <v>0.17180999999999999</v>
      </c>
      <c r="S608" s="4">
        <f t="shared" si="87"/>
        <v>0.17180999999999999</v>
      </c>
      <c r="T608" s="4"/>
      <c r="U608" s="31"/>
    </row>
    <row r="609" spans="1:21" x14ac:dyDescent="0.15">
      <c r="A609" s="31">
        <v>49</v>
      </c>
      <c r="B609" s="27" t="s">
        <v>177</v>
      </c>
      <c r="C609" s="1" t="s">
        <v>974</v>
      </c>
      <c r="D609" s="1">
        <v>26</v>
      </c>
      <c r="E609" s="1">
        <v>0.32500000000000001</v>
      </c>
      <c r="F609" s="1">
        <v>27.16</v>
      </c>
      <c r="G609" s="2">
        <f t="shared" si="82"/>
        <v>2332.6999999999998</v>
      </c>
      <c r="H609" s="4">
        <v>2252.6999999999998</v>
      </c>
      <c r="I609" s="4"/>
      <c r="J609" s="4">
        <v>80</v>
      </c>
      <c r="K609" s="4">
        <f t="shared" si="89"/>
        <v>0.69981000000000004</v>
      </c>
      <c r="L609" s="38">
        <f t="shared" si="83"/>
        <v>0</v>
      </c>
      <c r="M609" s="4"/>
      <c r="N609" s="4"/>
      <c r="O609" s="4"/>
      <c r="P609" s="4"/>
      <c r="Q609" s="4">
        <f t="shared" si="84"/>
        <v>27.16</v>
      </c>
      <c r="R609" s="4">
        <f t="shared" si="85"/>
        <v>0.69981000000000004</v>
      </c>
      <c r="S609" s="4">
        <f t="shared" si="87"/>
        <v>0.69981000000000004</v>
      </c>
      <c r="T609" s="4"/>
      <c r="U609" s="31"/>
    </row>
    <row r="610" spans="1:21" x14ac:dyDescent="0.15">
      <c r="A610" s="31">
        <v>50</v>
      </c>
      <c r="B610" s="27" t="s">
        <v>177</v>
      </c>
      <c r="C610" s="1" t="s">
        <v>975</v>
      </c>
      <c r="D610" s="1">
        <v>7</v>
      </c>
      <c r="E610" s="1">
        <v>0.1709</v>
      </c>
      <c r="F610" s="1">
        <v>24.35</v>
      </c>
      <c r="G610" s="2">
        <f t="shared" si="82"/>
        <v>2534.4</v>
      </c>
      <c r="H610" s="4">
        <v>507.9</v>
      </c>
      <c r="I610" s="4">
        <v>2026.5</v>
      </c>
      <c r="J610" s="4"/>
      <c r="K610" s="4">
        <f t="shared" si="89"/>
        <v>0.76032</v>
      </c>
      <c r="L610" s="38">
        <f t="shared" si="83"/>
        <v>0</v>
      </c>
      <c r="M610" s="4"/>
      <c r="N610" s="4"/>
      <c r="O610" s="4"/>
      <c r="P610" s="4"/>
      <c r="Q610" s="4">
        <f t="shared" si="84"/>
        <v>24.35</v>
      </c>
      <c r="R610" s="4">
        <f t="shared" si="85"/>
        <v>0.76032</v>
      </c>
      <c r="S610" s="4">
        <f t="shared" si="87"/>
        <v>0.76032</v>
      </c>
      <c r="T610" s="4"/>
      <c r="U610" s="31"/>
    </row>
    <row r="611" spans="1:21" x14ac:dyDescent="0.15">
      <c r="A611" s="31">
        <v>51</v>
      </c>
      <c r="B611" s="27" t="s">
        <v>177</v>
      </c>
      <c r="C611" s="1" t="s">
        <v>60</v>
      </c>
      <c r="D611" s="1">
        <v>9</v>
      </c>
      <c r="E611" s="1">
        <v>0.1328</v>
      </c>
      <c r="F611" s="1">
        <v>22.87</v>
      </c>
      <c r="G611" s="2">
        <f t="shared" si="82"/>
        <v>10464.4</v>
      </c>
      <c r="H611" s="4">
        <v>264.89999999999998</v>
      </c>
      <c r="I611" s="4">
        <v>10033.5</v>
      </c>
      <c r="J611" s="4">
        <v>166</v>
      </c>
      <c r="K611" s="4">
        <f t="shared" si="89"/>
        <v>3.1393200000000001</v>
      </c>
      <c r="L611" s="38">
        <f t="shared" si="83"/>
        <v>0</v>
      </c>
      <c r="M611" s="4"/>
      <c r="N611" s="4"/>
      <c r="O611" s="4"/>
      <c r="P611" s="4"/>
      <c r="Q611" s="4">
        <f t="shared" si="84"/>
        <v>22.87</v>
      </c>
      <c r="R611" s="4">
        <f t="shared" si="85"/>
        <v>3.1393200000000001</v>
      </c>
      <c r="S611" s="4">
        <f t="shared" si="87"/>
        <v>3.1393200000000001</v>
      </c>
      <c r="T611" s="4"/>
      <c r="U611" s="31"/>
    </row>
    <row r="612" spans="1:21" x14ac:dyDescent="0.15">
      <c r="A612" s="31">
        <v>52</v>
      </c>
      <c r="B612" s="27" t="s">
        <v>1094</v>
      </c>
      <c r="C612" s="1" t="s">
        <v>976</v>
      </c>
      <c r="D612" s="1">
        <v>13</v>
      </c>
      <c r="E612" s="1">
        <v>0.27600000000000002</v>
      </c>
      <c r="F612" s="1">
        <v>22.29</v>
      </c>
      <c r="G612" s="2">
        <f t="shared" si="82"/>
        <v>1437</v>
      </c>
      <c r="H612" s="4">
        <v>1437</v>
      </c>
      <c r="I612" s="4">
        <v>0</v>
      </c>
      <c r="J612" s="4">
        <v>0</v>
      </c>
      <c r="K612" s="4">
        <f t="shared" si="89"/>
        <v>0.43109999999999998</v>
      </c>
      <c r="L612" s="38">
        <f t="shared" si="83"/>
        <v>0</v>
      </c>
      <c r="M612" s="4"/>
      <c r="N612" s="4"/>
      <c r="O612" s="4"/>
      <c r="P612" s="4"/>
      <c r="Q612" s="4">
        <f t="shared" si="84"/>
        <v>22.29</v>
      </c>
      <c r="R612" s="4">
        <f t="shared" si="85"/>
        <v>0.43109999999999998</v>
      </c>
      <c r="S612" s="4">
        <f t="shared" si="87"/>
        <v>0.43109999999999998</v>
      </c>
      <c r="T612" s="4"/>
      <c r="U612" s="31"/>
    </row>
    <row r="613" spans="1:21" x14ac:dyDescent="0.15">
      <c r="A613" s="31">
        <v>53</v>
      </c>
      <c r="B613" s="27" t="s">
        <v>1094</v>
      </c>
      <c r="C613" s="1" t="s">
        <v>977</v>
      </c>
      <c r="D613" s="1">
        <v>13</v>
      </c>
      <c r="E613" s="1">
        <v>0.16800000000000001</v>
      </c>
      <c r="F613" s="1">
        <v>28.06</v>
      </c>
      <c r="G613" s="2">
        <f t="shared" si="82"/>
        <v>3669.5</v>
      </c>
      <c r="H613" s="4">
        <v>2262</v>
      </c>
      <c r="I613" s="4">
        <v>1087.5</v>
      </c>
      <c r="J613" s="4">
        <v>320</v>
      </c>
      <c r="K613" s="4">
        <f t="shared" si="89"/>
        <v>1.1008500000000001</v>
      </c>
      <c r="L613" s="38">
        <f t="shared" si="83"/>
        <v>0</v>
      </c>
      <c r="M613" s="4"/>
      <c r="N613" s="4"/>
      <c r="O613" s="4"/>
      <c r="P613" s="4"/>
      <c r="Q613" s="4">
        <f t="shared" si="84"/>
        <v>28.06</v>
      </c>
      <c r="R613" s="4">
        <f t="shared" si="85"/>
        <v>1.1008500000000001</v>
      </c>
      <c r="S613" s="4">
        <f t="shared" si="87"/>
        <v>1.1008500000000001</v>
      </c>
      <c r="T613" s="4"/>
      <c r="U613" s="31"/>
    </row>
    <row r="614" spans="1:21" x14ac:dyDescent="0.15">
      <c r="A614" s="31">
        <v>54</v>
      </c>
      <c r="B614" s="27" t="s">
        <v>1094</v>
      </c>
      <c r="C614" s="1" t="s">
        <v>978</v>
      </c>
      <c r="D614" s="1">
        <v>10</v>
      </c>
      <c r="E614" s="1">
        <v>0.1643</v>
      </c>
      <c r="F614" s="1">
        <v>37.630000000000003</v>
      </c>
      <c r="G614" s="2">
        <f t="shared" si="82"/>
        <v>1950</v>
      </c>
      <c r="H614" s="4">
        <v>1950</v>
      </c>
      <c r="I614" s="4">
        <v>0</v>
      </c>
      <c r="J614" s="4">
        <v>0</v>
      </c>
      <c r="K614" s="4">
        <f t="shared" si="89"/>
        <v>0.58499999999999996</v>
      </c>
      <c r="L614" s="38">
        <f t="shared" si="83"/>
        <v>0</v>
      </c>
      <c r="M614" s="4"/>
      <c r="N614" s="4"/>
      <c r="O614" s="4"/>
      <c r="P614" s="4"/>
      <c r="Q614" s="4">
        <f t="shared" si="84"/>
        <v>37.630000000000003</v>
      </c>
      <c r="R614" s="4">
        <f t="shared" si="85"/>
        <v>0.58499999999999996</v>
      </c>
      <c r="S614" s="4">
        <f t="shared" si="87"/>
        <v>0.58499999999999996</v>
      </c>
      <c r="T614" s="4"/>
      <c r="U614" s="31"/>
    </row>
    <row r="615" spans="1:21" x14ac:dyDescent="0.15">
      <c r="A615" s="31">
        <v>55</v>
      </c>
      <c r="B615" s="27" t="s">
        <v>1094</v>
      </c>
      <c r="C615" s="1" t="s">
        <v>979</v>
      </c>
      <c r="D615" s="1">
        <v>33</v>
      </c>
      <c r="E615" s="1">
        <v>0.30430000000000001</v>
      </c>
      <c r="F615" s="1">
        <v>45.71</v>
      </c>
      <c r="G615" s="2">
        <f t="shared" si="82"/>
        <v>2431.5</v>
      </c>
      <c r="H615" s="4">
        <v>2431.5</v>
      </c>
      <c r="I615" s="4">
        <v>0</v>
      </c>
      <c r="J615" s="4">
        <v>0</v>
      </c>
      <c r="K615" s="4">
        <f t="shared" si="89"/>
        <v>0.72945000000000004</v>
      </c>
      <c r="L615" s="38">
        <f t="shared" si="83"/>
        <v>0</v>
      </c>
      <c r="M615" s="4"/>
      <c r="N615" s="4"/>
      <c r="O615" s="4"/>
      <c r="P615" s="4"/>
      <c r="Q615" s="4">
        <f t="shared" si="84"/>
        <v>45.71</v>
      </c>
      <c r="R615" s="4">
        <f t="shared" si="85"/>
        <v>0.72945000000000004</v>
      </c>
      <c r="S615" s="4">
        <f t="shared" si="87"/>
        <v>0.72945000000000004</v>
      </c>
      <c r="T615" s="4"/>
      <c r="U615" s="31"/>
    </row>
    <row r="616" spans="1:21" x14ac:dyDescent="0.15">
      <c r="A616" s="31">
        <v>56</v>
      </c>
      <c r="B616" s="27" t="s">
        <v>1094</v>
      </c>
      <c r="C616" s="1" t="s">
        <v>980</v>
      </c>
      <c r="D616" s="1">
        <v>33</v>
      </c>
      <c r="E616" s="1">
        <v>0.3659</v>
      </c>
      <c r="F616" s="1">
        <v>20.76</v>
      </c>
      <c r="G616" s="2">
        <f t="shared" si="82"/>
        <v>3160.5</v>
      </c>
      <c r="H616" s="4">
        <v>3160.5</v>
      </c>
      <c r="I616" s="4">
        <v>0</v>
      </c>
      <c r="J616" s="4">
        <v>0</v>
      </c>
      <c r="K616" s="4">
        <f t="shared" si="89"/>
        <v>0.94815000000000005</v>
      </c>
      <c r="L616" s="38">
        <f t="shared" si="83"/>
        <v>0</v>
      </c>
      <c r="M616" s="4"/>
      <c r="N616" s="4"/>
      <c r="O616" s="4"/>
      <c r="P616" s="4"/>
      <c r="Q616" s="4">
        <f t="shared" si="84"/>
        <v>20.76</v>
      </c>
      <c r="R616" s="4">
        <f t="shared" si="85"/>
        <v>0.94815000000000005</v>
      </c>
      <c r="S616" s="4">
        <f t="shared" si="87"/>
        <v>0.94815000000000005</v>
      </c>
      <c r="T616" s="4"/>
      <c r="U616" s="31"/>
    </row>
    <row r="617" spans="1:21" x14ac:dyDescent="0.15">
      <c r="A617" s="31">
        <v>57</v>
      </c>
      <c r="B617" s="27" t="s">
        <v>169</v>
      </c>
      <c r="C617" s="1" t="s">
        <v>981</v>
      </c>
      <c r="D617" s="1">
        <v>5</v>
      </c>
      <c r="E617" s="1">
        <v>0.12</v>
      </c>
      <c r="F617" s="1">
        <v>86.22</v>
      </c>
      <c r="G617" s="2">
        <f t="shared" si="82"/>
        <v>111.04</v>
      </c>
      <c r="H617" s="3">
        <v>111.04</v>
      </c>
      <c r="I617" s="4"/>
      <c r="J617" s="4"/>
      <c r="K617" s="4">
        <f t="shared" si="89"/>
        <v>1.1103999999999999E-2</v>
      </c>
      <c r="L617" s="38">
        <f t="shared" si="83"/>
        <v>0</v>
      </c>
      <c r="M617" s="4"/>
      <c r="N617" s="4"/>
      <c r="O617" s="4"/>
      <c r="P617" s="4"/>
      <c r="Q617" s="4">
        <f t="shared" si="84"/>
        <v>86.22</v>
      </c>
      <c r="R617" s="4">
        <f t="shared" si="85"/>
        <v>1.1103999999999999E-2</v>
      </c>
      <c r="S617" s="4"/>
      <c r="T617" s="4">
        <f t="shared" si="88"/>
        <v>1.1103999999999999E-2</v>
      </c>
      <c r="U617" s="31"/>
    </row>
    <row r="618" spans="1:21" x14ac:dyDescent="0.15">
      <c r="A618" s="31">
        <v>58</v>
      </c>
      <c r="B618" s="27" t="s">
        <v>169</v>
      </c>
      <c r="C618" s="1" t="s">
        <v>254</v>
      </c>
      <c r="D618" s="1">
        <v>36</v>
      </c>
      <c r="E618" s="1">
        <v>0.55000000000000004</v>
      </c>
      <c r="F618" s="1">
        <v>67.069999999999993</v>
      </c>
      <c r="G618" s="2">
        <f t="shared" si="82"/>
        <v>5176.05</v>
      </c>
      <c r="H618" s="3">
        <v>5176.05</v>
      </c>
      <c r="I618" s="4"/>
      <c r="J618" s="4"/>
      <c r="K618" s="4">
        <f t="shared" si="89"/>
        <v>0.51760499999999998</v>
      </c>
      <c r="L618" s="38">
        <f t="shared" si="83"/>
        <v>0</v>
      </c>
      <c r="M618" s="4"/>
      <c r="N618" s="4"/>
      <c r="O618" s="4"/>
      <c r="P618" s="4"/>
      <c r="Q618" s="4">
        <f t="shared" si="84"/>
        <v>67.069999999999993</v>
      </c>
      <c r="R618" s="4">
        <f t="shared" si="85"/>
        <v>0.51760499999999998</v>
      </c>
      <c r="S618" s="4"/>
      <c r="T618" s="4">
        <f t="shared" si="88"/>
        <v>0.51760499999999998</v>
      </c>
      <c r="U618" s="31"/>
    </row>
    <row r="619" spans="1:21" x14ac:dyDescent="0.15">
      <c r="A619" s="31">
        <v>59</v>
      </c>
      <c r="B619" s="27" t="s">
        <v>169</v>
      </c>
      <c r="C619" s="1" t="s">
        <v>982</v>
      </c>
      <c r="D619" s="1">
        <v>27</v>
      </c>
      <c r="E619" s="1">
        <v>0.4</v>
      </c>
      <c r="F619" s="1">
        <v>21.06</v>
      </c>
      <c r="G619" s="2">
        <f t="shared" si="82"/>
        <v>4908.7</v>
      </c>
      <c r="H619" s="3">
        <v>3134.93</v>
      </c>
      <c r="I619" s="3">
        <v>1773.77</v>
      </c>
      <c r="J619" s="4"/>
      <c r="K619" s="4">
        <f t="shared" si="89"/>
        <v>1.47261</v>
      </c>
      <c r="L619" s="38">
        <f t="shared" si="83"/>
        <v>0</v>
      </c>
      <c r="M619" s="4"/>
      <c r="N619" s="4"/>
      <c r="O619" s="4"/>
      <c r="P619" s="4"/>
      <c r="Q619" s="4">
        <f t="shared" si="84"/>
        <v>21.06</v>
      </c>
      <c r="R619" s="4">
        <f t="shared" si="85"/>
        <v>1.47261</v>
      </c>
      <c r="S619" s="4">
        <f t="shared" si="87"/>
        <v>1.47261</v>
      </c>
      <c r="T619" s="4"/>
      <c r="U619" s="31"/>
    </row>
    <row r="620" spans="1:21" x14ac:dyDescent="0.15">
      <c r="A620" s="31">
        <v>60</v>
      </c>
      <c r="B620" s="27" t="s">
        <v>169</v>
      </c>
      <c r="C620" s="1" t="s">
        <v>983</v>
      </c>
      <c r="D620" s="1">
        <v>7</v>
      </c>
      <c r="E620" s="1">
        <v>0.42</v>
      </c>
      <c r="F620" s="1">
        <v>31.53</v>
      </c>
      <c r="G620" s="2">
        <f t="shared" si="82"/>
        <v>6804.66</v>
      </c>
      <c r="H620" s="3">
        <v>3836.12</v>
      </c>
      <c r="I620" s="3">
        <v>2968.54</v>
      </c>
      <c r="J620" s="4"/>
      <c r="K620" s="4">
        <f t="shared" si="89"/>
        <v>2.041398</v>
      </c>
      <c r="L620" s="38">
        <f t="shared" si="83"/>
        <v>0</v>
      </c>
      <c r="M620" s="4"/>
      <c r="N620" s="4"/>
      <c r="O620" s="4"/>
      <c r="P620" s="4"/>
      <c r="Q620" s="4">
        <f t="shared" si="84"/>
        <v>31.53</v>
      </c>
      <c r="R620" s="4">
        <f t="shared" si="85"/>
        <v>2.041398</v>
      </c>
      <c r="S620" s="4">
        <f t="shared" si="87"/>
        <v>2.041398</v>
      </c>
      <c r="T620" s="4"/>
      <c r="U620" s="31"/>
    </row>
    <row r="621" spans="1:21" x14ac:dyDescent="0.15">
      <c r="A621" s="31">
        <v>61</v>
      </c>
      <c r="B621" s="27" t="s">
        <v>169</v>
      </c>
      <c r="C621" s="1" t="s">
        <v>984</v>
      </c>
      <c r="D621" s="1">
        <v>20</v>
      </c>
      <c r="E621" s="1">
        <v>0.27</v>
      </c>
      <c r="F621" s="1">
        <v>34.17</v>
      </c>
      <c r="G621" s="2">
        <f t="shared" si="82"/>
        <v>3321.95</v>
      </c>
      <c r="H621" s="3">
        <v>3321.95</v>
      </c>
      <c r="I621" s="4"/>
      <c r="J621" s="4"/>
      <c r="K621" s="4">
        <f t="shared" si="89"/>
        <v>0.99658500000000005</v>
      </c>
      <c r="L621" s="38">
        <f t="shared" si="83"/>
        <v>0</v>
      </c>
      <c r="M621" s="4"/>
      <c r="N621" s="4"/>
      <c r="O621" s="4"/>
      <c r="P621" s="4"/>
      <c r="Q621" s="4">
        <f t="shared" si="84"/>
        <v>34.17</v>
      </c>
      <c r="R621" s="4">
        <f t="shared" si="85"/>
        <v>0.99658500000000005</v>
      </c>
      <c r="S621" s="4">
        <f t="shared" si="87"/>
        <v>0.99658500000000005</v>
      </c>
      <c r="T621" s="4"/>
      <c r="U621" s="31"/>
    </row>
    <row r="622" spans="1:21" x14ac:dyDescent="0.15">
      <c r="A622" s="31">
        <v>62</v>
      </c>
      <c r="B622" s="27" t="s">
        <v>169</v>
      </c>
      <c r="C622" s="1" t="s">
        <v>985</v>
      </c>
      <c r="D622" s="1">
        <v>16</v>
      </c>
      <c r="E622" s="1">
        <v>0.28999999999999998</v>
      </c>
      <c r="F622" s="1">
        <v>30.06</v>
      </c>
      <c r="G622" s="2">
        <f t="shared" si="82"/>
        <v>2546.54</v>
      </c>
      <c r="H622" s="3">
        <v>2546.54</v>
      </c>
      <c r="I622" s="4"/>
      <c r="J622" s="4"/>
      <c r="K622" s="4">
        <f t="shared" si="89"/>
        <v>0.76396200000000003</v>
      </c>
      <c r="L622" s="38">
        <f t="shared" si="83"/>
        <v>0</v>
      </c>
      <c r="M622" s="4"/>
      <c r="N622" s="4"/>
      <c r="O622" s="4"/>
      <c r="P622" s="4"/>
      <c r="Q622" s="4">
        <f t="shared" si="84"/>
        <v>30.06</v>
      </c>
      <c r="R622" s="4">
        <f t="shared" si="85"/>
        <v>0.76396200000000003</v>
      </c>
      <c r="S622" s="4">
        <f t="shared" si="87"/>
        <v>0.76396200000000003</v>
      </c>
      <c r="T622" s="4"/>
      <c r="U622" s="31"/>
    </row>
    <row r="623" spans="1:21" x14ac:dyDescent="0.15">
      <c r="A623" s="31">
        <v>63</v>
      </c>
      <c r="B623" s="27" t="s">
        <v>986</v>
      </c>
      <c r="C623" s="1" t="s">
        <v>987</v>
      </c>
      <c r="D623" s="1">
        <v>13</v>
      </c>
      <c r="E623" s="1">
        <v>0.46129999999999999</v>
      </c>
      <c r="F623" s="1">
        <v>42.46</v>
      </c>
      <c r="G623" s="2">
        <f t="shared" si="82"/>
        <v>21456.53</v>
      </c>
      <c r="H623" s="4">
        <v>11707.03</v>
      </c>
      <c r="I623" s="4">
        <v>9481.5</v>
      </c>
      <c r="J623" s="3">
        <v>268</v>
      </c>
      <c r="K623" s="3">
        <f t="shared" si="89"/>
        <v>6.4369589999999999</v>
      </c>
      <c r="L623" s="38">
        <f t="shared" si="83"/>
        <v>0</v>
      </c>
      <c r="M623" s="4"/>
      <c r="N623" s="4"/>
      <c r="O623" s="4"/>
      <c r="P623" s="4"/>
      <c r="Q623" s="4">
        <f t="shared" si="84"/>
        <v>42.46</v>
      </c>
      <c r="R623" s="4">
        <f t="shared" si="85"/>
        <v>6.4369589999999999</v>
      </c>
      <c r="S623" s="4">
        <f t="shared" si="87"/>
        <v>6.4369589999999999</v>
      </c>
      <c r="T623" s="4"/>
      <c r="U623" s="31"/>
    </row>
    <row r="624" spans="1:21" x14ac:dyDescent="0.15">
      <c r="A624" s="31">
        <v>64</v>
      </c>
      <c r="B624" s="27" t="s">
        <v>986</v>
      </c>
      <c r="C624" s="1" t="s">
        <v>988</v>
      </c>
      <c r="D624" s="1">
        <v>9</v>
      </c>
      <c r="E624" s="1">
        <v>0.6351</v>
      </c>
      <c r="F624" s="1">
        <v>32.43</v>
      </c>
      <c r="G624" s="2">
        <f t="shared" si="82"/>
        <v>15512.18</v>
      </c>
      <c r="H624" s="4">
        <v>8035.68</v>
      </c>
      <c r="I624" s="4">
        <v>6976.5</v>
      </c>
      <c r="J624" s="3">
        <v>500</v>
      </c>
      <c r="K624" s="3">
        <f t="shared" si="89"/>
        <v>4.6536540000000004</v>
      </c>
      <c r="L624" s="38">
        <f t="shared" si="83"/>
        <v>0</v>
      </c>
      <c r="M624" s="4"/>
      <c r="N624" s="4"/>
      <c r="O624" s="4"/>
      <c r="P624" s="4"/>
      <c r="Q624" s="4">
        <f t="shared" si="84"/>
        <v>32.43</v>
      </c>
      <c r="R624" s="4">
        <f t="shared" si="85"/>
        <v>4.6536540000000004</v>
      </c>
      <c r="S624" s="4">
        <f t="shared" si="87"/>
        <v>4.6536540000000004</v>
      </c>
      <c r="T624" s="4"/>
      <c r="U624" s="31"/>
    </row>
    <row r="625" spans="1:21" x14ac:dyDescent="0.15">
      <c r="A625" s="31">
        <v>65</v>
      </c>
      <c r="B625" s="27" t="s">
        <v>986</v>
      </c>
      <c r="C625" s="1" t="s">
        <v>989</v>
      </c>
      <c r="D625" s="1">
        <v>34</v>
      </c>
      <c r="E625" s="1">
        <v>0.4027</v>
      </c>
      <c r="F625" s="1">
        <v>47.65</v>
      </c>
      <c r="G625" s="2">
        <f t="shared" ref="G625:G637" si="90">H625+I625+J625</f>
        <v>14120.97</v>
      </c>
      <c r="H625" s="4">
        <v>12842.97</v>
      </c>
      <c r="I625" s="4">
        <v>1074</v>
      </c>
      <c r="J625" s="3">
        <v>204</v>
      </c>
      <c r="K625" s="3">
        <f t="shared" si="89"/>
        <v>4.2362909999999996</v>
      </c>
      <c r="L625" s="38">
        <f t="shared" ref="L625:L637" si="91">+M625+N625+O625</f>
        <v>0</v>
      </c>
      <c r="M625" s="4"/>
      <c r="N625" s="4"/>
      <c r="O625" s="4"/>
      <c r="P625" s="4"/>
      <c r="Q625" s="4">
        <f t="shared" ref="Q625:Q637" si="92">+L625+P625+F625</f>
        <v>47.65</v>
      </c>
      <c r="R625" s="4">
        <f t="shared" ref="R625:R637" si="93">+S625+T625</f>
        <v>4.2362909999999996</v>
      </c>
      <c r="S625" s="4">
        <f t="shared" si="87"/>
        <v>4.2362909999999996</v>
      </c>
      <c r="T625" s="4"/>
      <c r="U625" s="31"/>
    </row>
    <row r="626" spans="1:21" x14ac:dyDescent="0.15">
      <c r="A626" s="31">
        <v>66</v>
      </c>
      <c r="B626" s="27" t="s">
        <v>986</v>
      </c>
      <c r="C626" s="1" t="s">
        <v>990</v>
      </c>
      <c r="D626" s="1">
        <v>10</v>
      </c>
      <c r="E626" s="1">
        <v>0.30120000000000002</v>
      </c>
      <c r="F626" s="1">
        <v>23.95</v>
      </c>
      <c r="G626" s="2">
        <f t="shared" si="90"/>
        <v>6839.28</v>
      </c>
      <c r="H626" s="4">
        <v>5506.28</v>
      </c>
      <c r="I626" s="4">
        <v>933</v>
      </c>
      <c r="J626" s="3">
        <v>400</v>
      </c>
      <c r="K626" s="3">
        <f t="shared" si="89"/>
        <v>2.0517840000000001</v>
      </c>
      <c r="L626" s="38">
        <f t="shared" si="91"/>
        <v>0</v>
      </c>
      <c r="M626" s="4"/>
      <c r="N626" s="4"/>
      <c r="O626" s="4"/>
      <c r="P626" s="4"/>
      <c r="Q626" s="4">
        <f t="shared" si="92"/>
        <v>23.95</v>
      </c>
      <c r="R626" s="4">
        <f t="shared" si="93"/>
        <v>2.0517840000000001</v>
      </c>
      <c r="S626" s="4">
        <f t="shared" si="87"/>
        <v>2.0517840000000001</v>
      </c>
      <c r="T626" s="4"/>
      <c r="U626" s="31"/>
    </row>
    <row r="627" spans="1:21" x14ac:dyDescent="0.15">
      <c r="A627" s="31">
        <v>67</v>
      </c>
      <c r="B627" s="27" t="s">
        <v>991</v>
      </c>
      <c r="C627" s="1" t="s">
        <v>992</v>
      </c>
      <c r="D627" s="1">
        <v>10</v>
      </c>
      <c r="E627" s="1">
        <v>0.51</v>
      </c>
      <c r="F627" s="1">
        <v>132.36000000000001</v>
      </c>
      <c r="G627" s="2">
        <f t="shared" si="90"/>
        <v>5863.5</v>
      </c>
      <c r="H627" s="3">
        <v>2869</v>
      </c>
      <c r="I627" s="3">
        <v>2326.5</v>
      </c>
      <c r="J627" s="3">
        <v>668</v>
      </c>
      <c r="K627" s="3">
        <f t="shared" si="89"/>
        <v>0.58635000000000004</v>
      </c>
      <c r="L627" s="38">
        <f t="shared" si="91"/>
        <v>0</v>
      </c>
      <c r="M627" s="4"/>
      <c r="N627" s="4"/>
      <c r="O627" s="4"/>
      <c r="P627" s="4"/>
      <c r="Q627" s="4">
        <f t="shared" si="92"/>
        <v>132.36000000000001</v>
      </c>
      <c r="R627" s="4">
        <f t="shared" si="93"/>
        <v>0.58635000000000004</v>
      </c>
      <c r="S627" s="4"/>
      <c r="T627" s="4">
        <f t="shared" si="88"/>
        <v>0.58635000000000004</v>
      </c>
      <c r="U627" s="31"/>
    </row>
    <row r="628" spans="1:21" x14ac:dyDescent="0.15">
      <c r="A628" s="31">
        <v>68</v>
      </c>
      <c r="B628" s="27" t="s">
        <v>991</v>
      </c>
      <c r="C628" s="1" t="s">
        <v>993</v>
      </c>
      <c r="D628" s="1">
        <v>18</v>
      </c>
      <c r="E628" s="1">
        <v>0.28999999999999998</v>
      </c>
      <c r="F628" s="1">
        <v>43.18</v>
      </c>
      <c r="G628" s="2">
        <f t="shared" si="90"/>
        <v>5104</v>
      </c>
      <c r="H628" s="3">
        <v>2343</v>
      </c>
      <c r="I628" s="3">
        <v>2664</v>
      </c>
      <c r="J628" s="3">
        <v>97</v>
      </c>
      <c r="K628" s="3">
        <f t="shared" si="89"/>
        <v>1.5311999999999999</v>
      </c>
      <c r="L628" s="38">
        <f t="shared" si="91"/>
        <v>0</v>
      </c>
      <c r="M628" s="4"/>
      <c r="N628" s="4"/>
      <c r="O628" s="4"/>
      <c r="P628" s="4"/>
      <c r="Q628" s="4">
        <f t="shared" si="92"/>
        <v>43.18</v>
      </c>
      <c r="R628" s="4">
        <f t="shared" si="93"/>
        <v>1.5311999999999999</v>
      </c>
      <c r="S628" s="4">
        <f t="shared" ref="S628:S637" si="94">+G628*0.0003</f>
        <v>1.5311999999999999</v>
      </c>
      <c r="T628" s="4"/>
      <c r="U628" s="31"/>
    </row>
    <row r="629" spans="1:21" x14ac:dyDescent="0.15">
      <c r="A629" s="31">
        <v>69</v>
      </c>
      <c r="B629" s="27" t="s">
        <v>991</v>
      </c>
      <c r="C629" s="1" t="s">
        <v>994</v>
      </c>
      <c r="D629" s="1">
        <v>9</v>
      </c>
      <c r="E629" s="1">
        <v>0.12</v>
      </c>
      <c r="F629" s="1">
        <v>33.06</v>
      </c>
      <c r="G629" s="2">
        <f t="shared" si="90"/>
        <v>399</v>
      </c>
      <c r="H629" s="3">
        <v>276</v>
      </c>
      <c r="I629" s="3">
        <v>87</v>
      </c>
      <c r="J629" s="3">
        <v>36</v>
      </c>
      <c r="K629" s="3">
        <f t="shared" si="89"/>
        <v>0.1197</v>
      </c>
      <c r="L629" s="38">
        <f t="shared" si="91"/>
        <v>0</v>
      </c>
      <c r="M629" s="4"/>
      <c r="N629" s="4"/>
      <c r="O629" s="4"/>
      <c r="P629" s="4"/>
      <c r="Q629" s="4">
        <f t="shared" si="92"/>
        <v>33.06</v>
      </c>
      <c r="R629" s="4">
        <f t="shared" si="93"/>
        <v>0.1197</v>
      </c>
      <c r="S629" s="4">
        <f t="shared" si="94"/>
        <v>0.1197</v>
      </c>
      <c r="T629" s="4"/>
      <c r="U629" s="31"/>
    </row>
    <row r="630" spans="1:21" x14ac:dyDescent="0.15">
      <c r="A630" s="31">
        <v>70</v>
      </c>
      <c r="B630" s="27" t="s">
        <v>991</v>
      </c>
      <c r="C630" s="1" t="s">
        <v>995</v>
      </c>
      <c r="D630" s="1">
        <v>15</v>
      </c>
      <c r="E630" s="1">
        <v>0.28999999999999998</v>
      </c>
      <c r="F630" s="1">
        <v>31.95</v>
      </c>
      <c r="G630" s="2">
        <f t="shared" si="90"/>
        <v>3694</v>
      </c>
      <c r="H630" s="3">
        <v>2296</v>
      </c>
      <c r="I630" s="3">
        <v>1353</v>
      </c>
      <c r="J630" s="3">
        <v>45</v>
      </c>
      <c r="K630" s="3">
        <f t="shared" si="89"/>
        <v>1.1082000000000001</v>
      </c>
      <c r="L630" s="38">
        <f t="shared" si="91"/>
        <v>0</v>
      </c>
      <c r="M630" s="4"/>
      <c r="N630" s="4"/>
      <c r="O630" s="4"/>
      <c r="P630" s="4"/>
      <c r="Q630" s="4">
        <f t="shared" si="92"/>
        <v>31.95</v>
      </c>
      <c r="R630" s="4">
        <f t="shared" si="93"/>
        <v>1.1082000000000001</v>
      </c>
      <c r="S630" s="4">
        <f t="shared" si="94"/>
        <v>1.1082000000000001</v>
      </c>
      <c r="T630" s="4"/>
      <c r="U630" s="31"/>
    </row>
    <row r="631" spans="1:21" x14ac:dyDescent="0.15">
      <c r="A631" s="31">
        <v>71</v>
      </c>
      <c r="B631" s="27" t="s">
        <v>991</v>
      </c>
      <c r="C631" s="1" t="s">
        <v>996</v>
      </c>
      <c r="D631" s="1">
        <v>14</v>
      </c>
      <c r="E631" s="1">
        <v>0.2</v>
      </c>
      <c r="F631" s="1">
        <v>45.44</v>
      </c>
      <c r="G631" s="2">
        <f t="shared" si="90"/>
        <v>2122.5</v>
      </c>
      <c r="H631" s="3">
        <v>948</v>
      </c>
      <c r="I631" s="3">
        <v>1069.5</v>
      </c>
      <c r="J631" s="3">
        <v>105</v>
      </c>
      <c r="K631" s="3">
        <f t="shared" si="89"/>
        <v>0.63675000000000004</v>
      </c>
      <c r="L631" s="38">
        <f t="shared" si="91"/>
        <v>0</v>
      </c>
      <c r="M631" s="4"/>
      <c r="N631" s="4"/>
      <c r="O631" s="4"/>
      <c r="P631" s="4"/>
      <c r="Q631" s="4">
        <f t="shared" si="92"/>
        <v>45.44</v>
      </c>
      <c r="R631" s="4">
        <f t="shared" si="93"/>
        <v>0.63675000000000004</v>
      </c>
      <c r="S631" s="4">
        <f t="shared" si="94"/>
        <v>0.63675000000000004</v>
      </c>
      <c r="T631" s="4"/>
      <c r="U631" s="31"/>
    </row>
    <row r="632" spans="1:21" x14ac:dyDescent="0.15">
      <c r="A632" s="31">
        <v>72</v>
      </c>
      <c r="B632" s="27" t="s">
        <v>991</v>
      </c>
      <c r="C632" s="1" t="s">
        <v>997</v>
      </c>
      <c r="D632" s="1">
        <v>5</v>
      </c>
      <c r="E632" s="1">
        <v>0.14000000000000001</v>
      </c>
      <c r="F632" s="1">
        <v>42.2</v>
      </c>
      <c r="G632" s="2">
        <f t="shared" si="90"/>
        <v>3082</v>
      </c>
      <c r="H632" s="3">
        <v>658</v>
      </c>
      <c r="I632" s="3">
        <v>2124</v>
      </c>
      <c r="J632" s="3">
        <v>300</v>
      </c>
      <c r="K632" s="3">
        <f t="shared" si="89"/>
        <v>0.92459999999999998</v>
      </c>
      <c r="L632" s="38">
        <f t="shared" si="91"/>
        <v>0</v>
      </c>
      <c r="M632" s="4"/>
      <c r="N632" s="4"/>
      <c r="O632" s="4"/>
      <c r="P632" s="4"/>
      <c r="Q632" s="4">
        <f t="shared" si="92"/>
        <v>42.2</v>
      </c>
      <c r="R632" s="4">
        <f t="shared" si="93"/>
        <v>0.92459999999999998</v>
      </c>
      <c r="S632" s="4">
        <f t="shared" si="94"/>
        <v>0.92459999999999998</v>
      </c>
      <c r="T632" s="4"/>
      <c r="U632" s="31"/>
    </row>
    <row r="633" spans="1:21" x14ac:dyDescent="0.15">
      <c r="A633" s="31">
        <v>73</v>
      </c>
      <c r="B633" s="27" t="s">
        <v>991</v>
      </c>
      <c r="C633" s="1" t="s">
        <v>998</v>
      </c>
      <c r="D633" s="1">
        <v>9</v>
      </c>
      <c r="E633" s="1">
        <v>0.15</v>
      </c>
      <c r="F633" s="1">
        <v>23.38</v>
      </c>
      <c r="G633" s="2">
        <f t="shared" si="90"/>
        <v>585</v>
      </c>
      <c r="H633" s="3">
        <v>495</v>
      </c>
      <c r="I633" s="3">
        <v>90</v>
      </c>
      <c r="J633" s="3">
        <v>0</v>
      </c>
      <c r="K633" s="3">
        <f t="shared" si="89"/>
        <v>0.17549999999999999</v>
      </c>
      <c r="L633" s="38">
        <f t="shared" si="91"/>
        <v>0</v>
      </c>
      <c r="M633" s="4"/>
      <c r="N633" s="4"/>
      <c r="O633" s="4"/>
      <c r="P633" s="4"/>
      <c r="Q633" s="4">
        <f t="shared" si="92"/>
        <v>23.38</v>
      </c>
      <c r="R633" s="4">
        <f t="shared" si="93"/>
        <v>0.17549999999999999</v>
      </c>
      <c r="S633" s="4">
        <f t="shared" si="94"/>
        <v>0.17549999999999999</v>
      </c>
      <c r="T633" s="4"/>
      <c r="U633" s="31"/>
    </row>
    <row r="634" spans="1:21" x14ac:dyDescent="0.15">
      <c r="A634" s="31">
        <v>74</v>
      </c>
      <c r="B634" s="27" t="s">
        <v>991</v>
      </c>
      <c r="C634" s="1" t="s">
        <v>999</v>
      </c>
      <c r="D634" s="1">
        <v>18</v>
      </c>
      <c r="E634" s="1">
        <v>0.21</v>
      </c>
      <c r="F634" s="1">
        <v>41.33</v>
      </c>
      <c r="G634" s="2">
        <f t="shared" si="90"/>
        <v>845</v>
      </c>
      <c r="H634" s="3">
        <v>620</v>
      </c>
      <c r="I634" s="3">
        <v>222</v>
      </c>
      <c r="J634" s="3">
        <v>3</v>
      </c>
      <c r="K634" s="3">
        <f t="shared" si="89"/>
        <v>0.2535</v>
      </c>
      <c r="L634" s="38">
        <f t="shared" si="91"/>
        <v>0</v>
      </c>
      <c r="M634" s="4"/>
      <c r="N634" s="4"/>
      <c r="O634" s="4"/>
      <c r="P634" s="4"/>
      <c r="Q634" s="4">
        <f t="shared" si="92"/>
        <v>41.33</v>
      </c>
      <c r="R634" s="4">
        <f t="shared" si="93"/>
        <v>0.2535</v>
      </c>
      <c r="S634" s="4">
        <f t="shared" si="94"/>
        <v>0.2535</v>
      </c>
      <c r="T634" s="4"/>
      <c r="U634" s="31"/>
    </row>
    <row r="635" spans="1:21" x14ac:dyDescent="0.15">
      <c r="A635" s="31">
        <v>75</v>
      </c>
      <c r="B635" s="27" t="s">
        <v>991</v>
      </c>
      <c r="C635" s="1" t="s">
        <v>825</v>
      </c>
      <c r="D635" s="1">
        <v>7</v>
      </c>
      <c r="E635" s="1">
        <v>0.15</v>
      </c>
      <c r="F635" s="1">
        <v>29.91</v>
      </c>
      <c r="G635" s="2">
        <f t="shared" si="90"/>
        <v>244</v>
      </c>
      <c r="H635" s="3">
        <v>224</v>
      </c>
      <c r="I635" s="3">
        <v>0</v>
      </c>
      <c r="J635" s="3">
        <v>20</v>
      </c>
      <c r="K635" s="3">
        <f t="shared" si="89"/>
        <v>7.3200000000000001E-2</v>
      </c>
      <c r="L635" s="38">
        <f t="shared" si="91"/>
        <v>0</v>
      </c>
      <c r="M635" s="4"/>
      <c r="N635" s="4"/>
      <c r="O635" s="4"/>
      <c r="P635" s="4"/>
      <c r="Q635" s="4">
        <f t="shared" si="92"/>
        <v>29.91</v>
      </c>
      <c r="R635" s="4">
        <f t="shared" si="93"/>
        <v>7.3200000000000001E-2</v>
      </c>
      <c r="S635" s="4">
        <f t="shared" si="94"/>
        <v>7.3200000000000001E-2</v>
      </c>
      <c r="T635" s="4"/>
      <c r="U635" s="31"/>
    </row>
    <row r="636" spans="1:21" x14ac:dyDescent="0.15">
      <c r="A636" s="31">
        <v>76</v>
      </c>
      <c r="B636" s="18" t="s">
        <v>179</v>
      </c>
      <c r="C636" s="1" t="s">
        <v>1000</v>
      </c>
      <c r="D636" s="1">
        <v>5</v>
      </c>
      <c r="E636" s="1">
        <v>0.1227</v>
      </c>
      <c r="F636" s="1">
        <v>29.27</v>
      </c>
      <c r="G636" s="2">
        <f t="shared" si="90"/>
        <v>134</v>
      </c>
      <c r="H636" s="4"/>
      <c r="I636" s="3">
        <v>81</v>
      </c>
      <c r="J636" s="3">
        <v>53</v>
      </c>
      <c r="K636" s="3">
        <f t="shared" si="89"/>
        <v>4.02E-2</v>
      </c>
      <c r="L636" s="38">
        <f t="shared" si="91"/>
        <v>0</v>
      </c>
      <c r="M636" s="4"/>
      <c r="N636" s="4"/>
      <c r="O636" s="4"/>
      <c r="P636" s="4"/>
      <c r="Q636" s="4">
        <f t="shared" si="92"/>
        <v>29.27</v>
      </c>
      <c r="R636" s="4">
        <f t="shared" si="93"/>
        <v>4.02E-2</v>
      </c>
      <c r="S636" s="4">
        <f t="shared" si="94"/>
        <v>4.02E-2</v>
      </c>
      <c r="T636" s="4"/>
      <c r="U636" s="31"/>
    </row>
    <row r="637" spans="1:21" x14ac:dyDescent="0.15">
      <c r="A637" s="31">
        <v>77</v>
      </c>
      <c r="B637" s="18" t="s">
        <v>179</v>
      </c>
      <c r="C637" s="1" t="s">
        <v>1001</v>
      </c>
      <c r="D637" s="1">
        <v>6</v>
      </c>
      <c r="E637" s="42">
        <v>0.13450000000000001</v>
      </c>
      <c r="F637" s="1">
        <v>25.91</v>
      </c>
      <c r="G637" s="2">
        <f t="shared" si="90"/>
        <v>1262.8499999999999</v>
      </c>
      <c r="H637" s="3">
        <v>1076.8499999999999</v>
      </c>
      <c r="I637" s="3">
        <v>0</v>
      </c>
      <c r="J637" s="3">
        <v>186</v>
      </c>
      <c r="K637" s="3">
        <f t="shared" si="89"/>
        <v>0.378855</v>
      </c>
      <c r="L637" s="38">
        <f t="shared" si="91"/>
        <v>0</v>
      </c>
      <c r="M637" s="4"/>
      <c r="N637" s="4"/>
      <c r="O637" s="4"/>
      <c r="P637" s="4"/>
      <c r="Q637" s="4">
        <f t="shared" si="92"/>
        <v>25.91</v>
      </c>
      <c r="R637" s="4">
        <f t="shared" si="93"/>
        <v>0.378855</v>
      </c>
      <c r="S637" s="4">
        <f t="shared" si="94"/>
        <v>0.378855</v>
      </c>
      <c r="T637" s="4"/>
      <c r="U637" s="31"/>
    </row>
    <row r="638" spans="1:21" x14ac:dyDescent="0.15">
      <c r="A638" s="31" t="s">
        <v>1002</v>
      </c>
      <c r="B638" s="16" t="s">
        <v>379</v>
      </c>
      <c r="C638" s="35">
        <f>+A733</f>
        <v>95</v>
      </c>
      <c r="D638" s="28">
        <f>SUM(D639:D733)</f>
        <v>1158</v>
      </c>
      <c r="E638" s="28">
        <f>SUM(E639:E733)</f>
        <v>22.0076</v>
      </c>
      <c r="F638" s="28"/>
      <c r="G638" s="2">
        <f>H638+I638+J638</f>
        <v>389072.67</v>
      </c>
      <c r="H638" s="2">
        <f>SUM(H639:H733)</f>
        <v>230212.97</v>
      </c>
      <c r="I638" s="2">
        <f>SUM(I639:I733)</f>
        <v>139168.20000000001</v>
      </c>
      <c r="J638" s="2">
        <f>SUM(J639:J733)</f>
        <v>19691.5</v>
      </c>
      <c r="K638" s="2">
        <f t="shared" ref="K638:K700" si="95">+L638+P638+R638</f>
        <v>732.48815100000002</v>
      </c>
      <c r="L638" s="2">
        <f>SUM(L639:L733)</f>
        <v>645.80999999999995</v>
      </c>
      <c r="M638" s="2">
        <f>SUM(M639:M733)</f>
        <v>356.25</v>
      </c>
      <c r="N638" s="2">
        <f>SUM(N639:N733)</f>
        <v>285</v>
      </c>
      <c r="O638" s="2">
        <f>SUM(O639:O733)</f>
        <v>4.5599999999999996</v>
      </c>
      <c r="P638" s="2">
        <f>SUM(P639:P733)</f>
        <v>0</v>
      </c>
      <c r="Q638" s="2"/>
      <c r="R638" s="2">
        <f>SUM(R639:R733)</f>
        <v>86.678151</v>
      </c>
      <c r="S638" s="2">
        <f>SUM(S639:S733)</f>
        <v>71.656326000000007</v>
      </c>
      <c r="T638" s="2">
        <f>SUM(T639:T733)</f>
        <v>15.021825</v>
      </c>
      <c r="U638" s="31"/>
    </row>
    <row r="639" spans="1:21" x14ac:dyDescent="0.15">
      <c r="A639" s="31">
        <v>1</v>
      </c>
      <c r="B639" s="16" t="s">
        <v>233</v>
      </c>
      <c r="C639" s="1" t="s">
        <v>1003</v>
      </c>
      <c r="D639" s="1">
        <v>15</v>
      </c>
      <c r="E639" s="1">
        <v>0.16</v>
      </c>
      <c r="F639" s="1">
        <v>25.92</v>
      </c>
      <c r="G639" s="2">
        <f t="shared" ref="G639:G702" si="96">H639+I639+J639</f>
        <v>2953</v>
      </c>
      <c r="H639" s="4">
        <v>2551</v>
      </c>
      <c r="I639" s="4">
        <v>402</v>
      </c>
      <c r="J639" s="4">
        <v>0</v>
      </c>
      <c r="K639" s="4">
        <f t="shared" si="95"/>
        <v>7.6839000000000004</v>
      </c>
      <c r="L639" s="38">
        <f t="shared" ref="L639:L702" si="97">+M639+N639+O639</f>
        <v>6.798</v>
      </c>
      <c r="M639" s="4">
        <v>3.75</v>
      </c>
      <c r="N639" s="4">
        <v>3</v>
      </c>
      <c r="O639" s="4">
        <v>4.8000000000000001E-2</v>
      </c>
      <c r="P639" s="4"/>
      <c r="Q639" s="4">
        <f t="shared" ref="Q639:Q702" si="98">+L639+P639+F639</f>
        <v>32.718000000000004</v>
      </c>
      <c r="R639" s="4">
        <f t="shared" ref="R639:R702" si="99">+S639+T639</f>
        <v>0.88590000000000002</v>
      </c>
      <c r="S639" s="4">
        <f t="shared" ref="S639:S701" si="100">+G639*0.0003</f>
        <v>0.88590000000000002</v>
      </c>
      <c r="T639" s="4"/>
      <c r="U639" s="31"/>
    </row>
    <row r="640" spans="1:21" x14ac:dyDescent="0.15">
      <c r="A640" s="31">
        <v>2</v>
      </c>
      <c r="B640" s="16" t="s">
        <v>233</v>
      </c>
      <c r="C640" s="1" t="s">
        <v>925</v>
      </c>
      <c r="D640" s="1">
        <v>21</v>
      </c>
      <c r="E640" s="1">
        <v>0.31</v>
      </c>
      <c r="F640" s="1">
        <v>34.04</v>
      </c>
      <c r="G640" s="2">
        <f t="shared" si="96"/>
        <v>3770</v>
      </c>
      <c r="H640" s="4">
        <v>1928</v>
      </c>
      <c r="I640" s="4">
        <v>1842</v>
      </c>
      <c r="J640" s="4">
        <v>0</v>
      </c>
      <c r="K640" s="4">
        <f t="shared" si="95"/>
        <v>7.9290000000000003</v>
      </c>
      <c r="L640" s="38">
        <f t="shared" si="97"/>
        <v>6.798</v>
      </c>
      <c r="M640" s="4">
        <v>3.75</v>
      </c>
      <c r="N640" s="4">
        <v>3</v>
      </c>
      <c r="O640" s="4">
        <v>4.8000000000000001E-2</v>
      </c>
      <c r="P640" s="4"/>
      <c r="Q640" s="4">
        <f t="shared" si="98"/>
        <v>40.838000000000001</v>
      </c>
      <c r="R640" s="4">
        <f t="shared" si="99"/>
        <v>1.131</v>
      </c>
      <c r="S640" s="4">
        <f t="shared" si="100"/>
        <v>1.131</v>
      </c>
      <c r="T640" s="4"/>
      <c r="U640" s="31"/>
    </row>
    <row r="641" spans="1:21" x14ac:dyDescent="0.15">
      <c r="A641" s="31">
        <v>3</v>
      </c>
      <c r="B641" s="16" t="s">
        <v>233</v>
      </c>
      <c r="C641" s="1" t="s">
        <v>137</v>
      </c>
      <c r="D641" s="1">
        <v>21</v>
      </c>
      <c r="E641" s="1">
        <v>0.3</v>
      </c>
      <c r="F641" s="1">
        <v>37.01</v>
      </c>
      <c r="G641" s="2">
        <f t="shared" si="96"/>
        <v>6131</v>
      </c>
      <c r="H641" s="4">
        <v>2600</v>
      </c>
      <c r="I641" s="4">
        <v>3531</v>
      </c>
      <c r="J641" s="4">
        <v>0</v>
      </c>
      <c r="K641" s="4">
        <f t="shared" si="95"/>
        <v>8.6372999999999998</v>
      </c>
      <c r="L641" s="38">
        <f t="shared" si="97"/>
        <v>6.798</v>
      </c>
      <c r="M641" s="4">
        <v>3.75</v>
      </c>
      <c r="N641" s="4">
        <v>3</v>
      </c>
      <c r="O641" s="4">
        <v>4.8000000000000001E-2</v>
      </c>
      <c r="P641" s="4"/>
      <c r="Q641" s="4">
        <f t="shared" si="98"/>
        <v>43.808</v>
      </c>
      <c r="R641" s="4">
        <f t="shared" si="99"/>
        <v>1.8392999999999999</v>
      </c>
      <c r="S641" s="4">
        <f t="shared" si="100"/>
        <v>1.8392999999999999</v>
      </c>
      <c r="T641" s="4"/>
      <c r="U641" s="31"/>
    </row>
    <row r="642" spans="1:21" x14ac:dyDescent="0.15">
      <c r="A642" s="31">
        <v>4</v>
      </c>
      <c r="B642" s="16" t="s">
        <v>233</v>
      </c>
      <c r="C642" s="1" t="s">
        <v>1004</v>
      </c>
      <c r="D642" s="1">
        <v>30</v>
      </c>
      <c r="E642" s="1">
        <v>0.37</v>
      </c>
      <c r="F642" s="1">
        <v>41.97</v>
      </c>
      <c r="G642" s="2">
        <f t="shared" si="96"/>
        <v>8307</v>
      </c>
      <c r="H642" s="4">
        <v>2750</v>
      </c>
      <c r="I642" s="4">
        <v>5307</v>
      </c>
      <c r="J642" s="4">
        <v>250</v>
      </c>
      <c r="K642" s="4">
        <f t="shared" si="95"/>
        <v>9.2901000000000007</v>
      </c>
      <c r="L642" s="38">
        <f t="shared" si="97"/>
        <v>6.798</v>
      </c>
      <c r="M642" s="4">
        <v>3.75</v>
      </c>
      <c r="N642" s="4">
        <v>3</v>
      </c>
      <c r="O642" s="4">
        <v>4.8000000000000001E-2</v>
      </c>
      <c r="P642" s="4"/>
      <c r="Q642" s="4">
        <f t="shared" si="98"/>
        <v>48.768000000000001</v>
      </c>
      <c r="R642" s="4">
        <f t="shared" si="99"/>
        <v>2.4921000000000002</v>
      </c>
      <c r="S642" s="4">
        <f t="shared" si="100"/>
        <v>2.4921000000000002</v>
      </c>
      <c r="T642" s="4"/>
      <c r="U642" s="31"/>
    </row>
    <row r="643" spans="1:21" x14ac:dyDescent="0.15">
      <c r="A643" s="31">
        <v>5</v>
      </c>
      <c r="B643" s="16" t="s">
        <v>233</v>
      </c>
      <c r="C643" s="1" t="s">
        <v>1005</v>
      </c>
      <c r="D643" s="1">
        <v>18</v>
      </c>
      <c r="E643" s="1">
        <v>0.25</v>
      </c>
      <c r="F643" s="1">
        <v>37.93</v>
      </c>
      <c r="G643" s="2">
        <f t="shared" si="96"/>
        <v>931</v>
      </c>
      <c r="H643" s="4">
        <v>931</v>
      </c>
      <c r="I643" s="4">
        <v>0</v>
      </c>
      <c r="J643" s="4">
        <v>0</v>
      </c>
      <c r="K643" s="4">
        <f t="shared" si="95"/>
        <v>7.0773000000000001</v>
      </c>
      <c r="L643" s="38">
        <f t="shared" si="97"/>
        <v>6.798</v>
      </c>
      <c r="M643" s="4">
        <v>3.75</v>
      </c>
      <c r="N643" s="4">
        <v>3</v>
      </c>
      <c r="O643" s="4">
        <v>4.8000000000000001E-2</v>
      </c>
      <c r="P643" s="4"/>
      <c r="Q643" s="4">
        <f t="shared" si="98"/>
        <v>44.728000000000002</v>
      </c>
      <c r="R643" s="4">
        <f t="shared" si="99"/>
        <v>0.27929999999999999</v>
      </c>
      <c r="S643" s="4">
        <f t="shared" si="100"/>
        <v>0.27929999999999999</v>
      </c>
      <c r="T643" s="4"/>
      <c r="U643" s="31"/>
    </row>
    <row r="644" spans="1:21" x14ac:dyDescent="0.15">
      <c r="A644" s="31">
        <v>6</v>
      </c>
      <c r="B644" s="16" t="s">
        <v>233</v>
      </c>
      <c r="C644" s="1" t="s">
        <v>75</v>
      </c>
      <c r="D644" s="1">
        <v>22</v>
      </c>
      <c r="E644" s="1">
        <v>0.27</v>
      </c>
      <c r="F644" s="1">
        <v>43.92</v>
      </c>
      <c r="G644" s="2">
        <f t="shared" si="96"/>
        <v>4416.5</v>
      </c>
      <c r="H644" s="4">
        <v>1931</v>
      </c>
      <c r="I644" s="4">
        <v>1285.5</v>
      </c>
      <c r="J644" s="4">
        <v>1200</v>
      </c>
      <c r="K644" s="4">
        <f t="shared" si="95"/>
        <v>7.2396500000000001</v>
      </c>
      <c r="L644" s="38">
        <f t="shared" si="97"/>
        <v>6.798</v>
      </c>
      <c r="M644" s="4">
        <v>3.75</v>
      </c>
      <c r="N644" s="4">
        <v>3</v>
      </c>
      <c r="O644" s="4">
        <v>4.8000000000000001E-2</v>
      </c>
      <c r="P644" s="4"/>
      <c r="Q644" s="4">
        <f t="shared" si="98"/>
        <v>50.718000000000004</v>
      </c>
      <c r="R644" s="4">
        <f t="shared" si="99"/>
        <v>0.44164999999999999</v>
      </c>
      <c r="S644" s="4"/>
      <c r="T644" s="4">
        <f t="shared" ref="T644:T689" si="101">0.0001*G644</f>
        <v>0.44164999999999999</v>
      </c>
      <c r="U644" s="31"/>
    </row>
    <row r="645" spans="1:21" x14ac:dyDescent="0.15">
      <c r="A645" s="31">
        <v>7</v>
      </c>
      <c r="B645" s="16" t="s">
        <v>233</v>
      </c>
      <c r="C645" s="1" t="s">
        <v>1006</v>
      </c>
      <c r="D645" s="1">
        <v>17</v>
      </c>
      <c r="E645" s="1">
        <v>0.28000000000000003</v>
      </c>
      <c r="F645" s="1">
        <v>45.05</v>
      </c>
      <c r="G645" s="2">
        <f t="shared" si="96"/>
        <v>3122</v>
      </c>
      <c r="H645" s="4">
        <v>1218</v>
      </c>
      <c r="I645" s="4">
        <v>1904</v>
      </c>
      <c r="J645" s="4">
        <v>0</v>
      </c>
      <c r="K645" s="4">
        <f t="shared" si="95"/>
        <v>7.1101999999999999</v>
      </c>
      <c r="L645" s="38">
        <f t="shared" si="97"/>
        <v>6.798</v>
      </c>
      <c r="M645" s="4">
        <v>3.75</v>
      </c>
      <c r="N645" s="4">
        <v>3</v>
      </c>
      <c r="O645" s="4">
        <v>4.8000000000000001E-2</v>
      </c>
      <c r="P645" s="4"/>
      <c r="Q645" s="4">
        <f t="shared" si="98"/>
        <v>51.847999999999999</v>
      </c>
      <c r="R645" s="4">
        <f t="shared" si="99"/>
        <v>0.31219999999999998</v>
      </c>
      <c r="S645" s="4"/>
      <c r="T645" s="4">
        <f t="shared" si="101"/>
        <v>0.31219999999999998</v>
      </c>
      <c r="U645" s="31"/>
    </row>
    <row r="646" spans="1:21" x14ac:dyDescent="0.15">
      <c r="A646" s="31">
        <v>8</v>
      </c>
      <c r="B646" s="16" t="s">
        <v>233</v>
      </c>
      <c r="C646" s="1" t="s">
        <v>1007</v>
      </c>
      <c r="D646" s="1">
        <v>10</v>
      </c>
      <c r="E646" s="1">
        <v>0.2</v>
      </c>
      <c r="F646" s="1">
        <v>57.89</v>
      </c>
      <c r="G646" s="2">
        <f t="shared" si="96"/>
        <v>2526</v>
      </c>
      <c r="H646" s="4">
        <v>1659</v>
      </c>
      <c r="I646" s="4">
        <v>867</v>
      </c>
      <c r="J646" s="4">
        <v>0</v>
      </c>
      <c r="K646" s="4">
        <f t="shared" si="95"/>
        <v>7.0506000000000002</v>
      </c>
      <c r="L646" s="38">
        <f t="shared" si="97"/>
        <v>6.798</v>
      </c>
      <c r="M646" s="4">
        <v>3.75</v>
      </c>
      <c r="N646" s="4">
        <v>3</v>
      </c>
      <c r="O646" s="4">
        <v>4.8000000000000001E-2</v>
      </c>
      <c r="P646" s="4"/>
      <c r="Q646" s="4">
        <f t="shared" si="98"/>
        <v>64.688000000000002</v>
      </c>
      <c r="R646" s="4">
        <f t="shared" si="99"/>
        <v>0.25259999999999999</v>
      </c>
      <c r="S646" s="4"/>
      <c r="T646" s="4">
        <f t="shared" si="101"/>
        <v>0.25259999999999999</v>
      </c>
      <c r="U646" s="31"/>
    </row>
    <row r="647" spans="1:21" x14ac:dyDescent="0.15">
      <c r="A647" s="31">
        <v>9</v>
      </c>
      <c r="B647" s="16" t="s">
        <v>233</v>
      </c>
      <c r="C647" s="1" t="s">
        <v>1008</v>
      </c>
      <c r="D647" s="1">
        <v>15</v>
      </c>
      <c r="E647" s="1">
        <v>0.18</v>
      </c>
      <c r="F647" s="1">
        <v>34.06</v>
      </c>
      <c r="G647" s="2">
        <f t="shared" si="96"/>
        <v>4012.5</v>
      </c>
      <c r="H647" s="4">
        <v>1933</v>
      </c>
      <c r="I647" s="4">
        <v>379.5</v>
      </c>
      <c r="J647" s="4">
        <v>1700</v>
      </c>
      <c r="K647" s="4">
        <f t="shared" si="95"/>
        <v>8.0017499999999995</v>
      </c>
      <c r="L647" s="38">
        <f t="shared" si="97"/>
        <v>6.798</v>
      </c>
      <c r="M647" s="4">
        <v>3.75</v>
      </c>
      <c r="N647" s="4">
        <v>3</v>
      </c>
      <c r="O647" s="4">
        <v>4.8000000000000001E-2</v>
      </c>
      <c r="P647" s="4"/>
      <c r="Q647" s="4">
        <f t="shared" si="98"/>
        <v>40.857999999999997</v>
      </c>
      <c r="R647" s="4">
        <f t="shared" si="99"/>
        <v>1.2037500000000001</v>
      </c>
      <c r="S647" s="4">
        <f t="shared" si="100"/>
        <v>1.2037500000000001</v>
      </c>
      <c r="T647" s="4"/>
      <c r="U647" s="31"/>
    </row>
    <row r="648" spans="1:21" x14ac:dyDescent="0.15">
      <c r="A648" s="31">
        <v>10</v>
      </c>
      <c r="B648" s="16" t="s">
        <v>233</v>
      </c>
      <c r="C648" s="1" t="s">
        <v>1009</v>
      </c>
      <c r="D648" s="1">
        <v>10</v>
      </c>
      <c r="E648" s="1">
        <v>0.2</v>
      </c>
      <c r="F648" s="1">
        <v>39.049999999999997</v>
      </c>
      <c r="G648" s="2">
        <f t="shared" si="96"/>
        <v>2086</v>
      </c>
      <c r="H648" s="4">
        <v>2023</v>
      </c>
      <c r="I648" s="4">
        <v>63</v>
      </c>
      <c r="J648" s="4">
        <v>0</v>
      </c>
      <c r="K648" s="4">
        <f t="shared" si="95"/>
        <v>7.4238</v>
      </c>
      <c r="L648" s="38">
        <f t="shared" si="97"/>
        <v>6.798</v>
      </c>
      <c r="M648" s="4">
        <v>3.75</v>
      </c>
      <c r="N648" s="4">
        <v>3</v>
      </c>
      <c r="O648" s="4">
        <v>4.8000000000000001E-2</v>
      </c>
      <c r="P648" s="4"/>
      <c r="Q648" s="4">
        <f t="shared" si="98"/>
        <v>45.847999999999999</v>
      </c>
      <c r="R648" s="4">
        <f t="shared" si="99"/>
        <v>0.62580000000000002</v>
      </c>
      <c r="S648" s="4">
        <f t="shared" si="100"/>
        <v>0.62580000000000002</v>
      </c>
      <c r="T648" s="4"/>
      <c r="U648" s="31"/>
    </row>
    <row r="649" spans="1:21" x14ac:dyDescent="0.15">
      <c r="A649" s="31">
        <v>11</v>
      </c>
      <c r="B649" s="16" t="s">
        <v>233</v>
      </c>
      <c r="C649" s="1" t="s">
        <v>1010</v>
      </c>
      <c r="D649" s="1">
        <v>11</v>
      </c>
      <c r="E649" s="1">
        <v>0.2</v>
      </c>
      <c r="F649" s="1">
        <v>48.05</v>
      </c>
      <c r="G649" s="2">
        <f t="shared" si="96"/>
        <v>1018</v>
      </c>
      <c r="H649" s="4">
        <v>1018</v>
      </c>
      <c r="I649" s="4">
        <v>0</v>
      </c>
      <c r="J649" s="4">
        <v>0</v>
      </c>
      <c r="K649" s="4">
        <f t="shared" si="95"/>
        <v>6.8997999999999999</v>
      </c>
      <c r="L649" s="38">
        <f t="shared" si="97"/>
        <v>6.798</v>
      </c>
      <c r="M649" s="4">
        <v>3.75</v>
      </c>
      <c r="N649" s="4">
        <v>3</v>
      </c>
      <c r="O649" s="4">
        <v>4.8000000000000001E-2</v>
      </c>
      <c r="P649" s="4"/>
      <c r="Q649" s="4">
        <f t="shared" si="98"/>
        <v>54.847999999999999</v>
      </c>
      <c r="R649" s="4">
        <f t="shared" si="99"/>
        <v>0.1018</v>
      </c>
      <c r="S649" s="4"/>
      <c r="T649" s="4">
        <f t="shared" si="101"/>
        <v>0.1018</v>
      </c>
      <c r="U649" s="31"/>
    </row>
    <row r="650" spans="1:21" x14ac:dyDescent="0.15">
      <c r="A650" s="31">
        <v>12</v>
      </c>
      <c r="B650" s="16" t="s">
        <v>233</v>
      </c>
      <c r="C650" s="1" t="s">
        <v>1011</v>
      </c>
      <c r="D650" s="1">
        <v>10</v>
      </c>
      <c r="E650" s="1">
        <v>0.11</v>
      </c>
      <c r="F650" s="1">
        <v>32.46</v>
      </c>
      <c r="G650" s="2">
        <f t="shared" si="96"/>
        <v>989</v>
      </c>
      <c r="H650" s="4">
        <v>989</v>
      </c>
      <c r="I650" s="4">
        <v>0</v>
      </c>
      <c r="J650" s="4">
        <v>0</v>
      </c>
      <c r="K650" s="4">
        <f t="shared" si="95"/>
        <v>7.0946999999999996</v>
      </c>
      <c r="L650" s="38">
        <f t="shared" si="97"/>
        <v>6.798</v>
      </c>
      <c r="M650" s="4">
        <v>3.75</v>
      </c>
      <c r="N650" s="4">
        <v>3</v>
      </c>
      <c r="O650" s="4">
        <v>4.8000000000000001E-2</v>
      </c>
      <c r="P650" s="4"/>
      <c r="Q650" s="4">
        <f t="shared" si="98"/>
        <v>39.258000000000003</v>
      </c>
      <c r="R650" s="4">
        <f t="shared" si="99"/>
        <v>0.29670000000000002</v>
      </c>
      <c r="S650" s="4">
        <f t="shared" si="100"/>
        <v>0.29670000000000002</v>
      </c>
      <c r="T650" s="4"/>
      <c r="U650" s="31"/>
    </row>
    <row r="651" spans="1:21" x14ac:dyDescent="0.15">
      <c r="A651" s="31">
        <v>13</v>
      </c>
      <c r="B651" s="16" t="s">
        <v>233</v>
      </c>
      <c r="C651" s="1" t="s">
        <v>503</v>
      </c>
      <c r="D651" s="1">
        <v>11</v>
      </c>
      <c r="E651" s="1">
        <v>0.25</v>
      </c>
      <c r="F651" s="1">
        <v>94.68</v>
      </c>
      <c r="G651" s="2">
        <f t="shared" si="96"/>
        <v>2985</v>
      </c>
      <c r="H651" s="4">
        <v>1377</v>
      </c>
      <c r="I651" s="4">
        <v>1608</v>
      </c>
      <c r="J651" s="4">
        <v>0</v>
      </c>
      <c r="K651" s="4">
        <f t="shared" si="95"/>
        <v>7.0964999999999998</v>
      </c>
      <c r="L651" s="38">
        <f t="shared" si="97"/>
        <v>6.798</v>
      </c>
      <c r="M651" s="4">
        <v>3.75</v>
      </c>
      <c r="N651" s="4">
        <v>3</v>
      </c>
      <c r="O651" s="4">
        <v>4.8000000000000001E-2</v>
      </c>
      <c r="P651" s="4"/>
      <c r="Q651" s="4">
        <f t="shared" si="98"/>
        <v>101.47799999999999</v>
      </c>
      <c r="R651" s="4">
        <f t="shared" si="99"/>
        <v>0.29849999999999999</v>
      </c>
      <c r="S651" s="4"/>
      <c r="T651" s="4">
        <f t="shared" si="101"/>
        <v>0.29849999999999999</v>
      </c>
      <c r="U651" s="31"/>
    </row>
    <row r="652" spans="1:21" x14ac:dyDescent="0.15">
      <c r="A652" s="31">
        <v>14</v>
      </c>
      <c r="B652" s="16" t="s">
        <v>233</v>
      </c>
      <c r="C652" s="1" t="s">
        <v>1012</v>
      </c>
      <c r="D652" s="1">
        <v>5</v>
      </c>
      <c r="E652" s="1">
        <v>0.08</v>
      </c>
      <c r="F652" s="1">
        <v>33.92</v>
      </c>
      <c r="G652" s="2">
        <f t="shared" si="96"/>
        <v>1016</v>
      </c>
      <c r="H652" s="4">
        <v>766</v>
      </c>
      <c r="I652" s="4">
        <v>0</v>
      </c>
      <c r="J652" s="4">
        <v>250</v>
      </c>
      <c r="K652" s="4">
        <f t="shared" si="95"/>
        <v>7.1028000000000002</v>
      </c>
      <c r="L652" s="38">
        <f t="shared" si="97"/>
        <v>6.798</v>
      </c>
      <c r="M652" s="4">
        <v>3.75</v>
      </c>
      <c r="N652" s="4">
        <v>3</v>
      </c>
      <c r="O652" s="4">
        <v>4.8000000000000001E-2</v>
      </c>
      <c r="P652" s="4"/>
      <c r="Q652" s="4">
        <f t="shared" si="98"/>
        <v>40.718000000000004</v>
      </c>
      <c r="R652" s="4">
        <f t="shared" si="99"/>
        <v>0.30480000000000002</v>
      </c>
      <c r="S652" s="4">
        <f t="shared" si="100"/>
        <v>0.30480000000000002</v>
      </c>
      <c r="T652" s="4"/>
      <c r="U652" s="31"/>
    </row>
    <row r="653" spans="1:21" x14ac:dyDescent="0.15">
      <c r="A653" s="31">
        <v>15</v>
      </c>
      <c r="B653" s="16" t="s">
        <v>233</v>
      </c>
      <c r="C653" s="1" t="s">
        <v>1013</v>
      </c>
      <c r="D653" s="1">
        <v>8</v>
      </c>
      <c r="E653" s="1">
        <v>0.15</v>
      </c>
      <c r="F653" s="1">
        <v>36.369999999999997</v>
      </c>
      <c r="G653" s="2">
        <f t="shared" si="96"/>
        <v>2268</v>
      </c>
      <c r="H653" s="4">
        <v>2268</v>
      </c>
      <c r="I653" s="4">
        <v>0</v>
      </c>
      <c r="J653" s="4">
        <v>0</v>
      </c>
      <c r="K653" s="4">
        <f t="shared" si="95"/>
        <v>7.4783999999999997</v>
      </c>
      <c r="L653" s="38">
        <f t="shared" si="97"/>
        <v>6.798</v>
      </c>
      <c r="M653" s="4">
        <v>3.75</v>
      </c>
      <c r="N653" s="4">
        <v>3</v>
      </c>
      <c r="O653" s="4">
        <v>4.8000000000000001E-2</v>
      </c>
      <c r="P653" s="4"/>
      <c r="Q653" s="4">
        <f t="shared" si="98"/>
        <v>43.167999999999999</v>
      </c>
      <c r="R653" s="4">
        <f t="shared" si="99"/>
        <v>0.6804</v>
      </c>
      <c r="S653" s="4">
        <f t="shared" si="100"/>
        <v>0.6804</v>
      </c>
      <c r="T653" s="4"/>
      <c r="U653" s="31"/>
    </row>
    <row r="654" spans="1:21" x14ac:dyDescent="0.15">
      <c r="A654" s="31">
        <v>16</v>
      </c>
      <c r="B654" s="16" t="s">
        <v>233</v>
      </c>
      <c r="C654" s="1" t="s">
        <v>1014</v>
      </c>
      <c r="D654" s="1">
        <v>14</v>
      </c>
      <c r="E654" s="1">
        <v>0.22</v>
      </c>
      <c r="F654" s="1">
        <v>31.22</v>
      </c>
      <c r="G654" s="2">
        <f t="shared" si="96"/>
        <v>2547</v>
      </c>
      <c r="H654" s="4">
        <v>2547</v>
      </c>
      <c r="I654" s="4">
        <v>0</v>
      </c>
      <c r="J654" s="4">
        <v>0</v>
      </c>
      <c r="K654" s="4">
        <f t="shared" si="95"/>
        <v>7.5621</v>
      </c>
      <c r="L654" s="38">
        <f t="shared" si="97"/>
        <v>6.798</v>
      </c>
      <c r="M654" s="4">
        <v>3.75</v>
      </c>
      <c r="N654" s="4">
        <v>3</v>
      </c>
      <c r="O654" s="4">
        <v>4.8000000000000001E-2</v>
      </c>
      <c r="P654" s="4"/>
      <c r="Q654" s="4">
        <f t="shared" si="98"/>
        <v>38.018000000000001</v>
      </c>
      <c r="R654" s="4">
        <f t="shared" si="99"/>
        <v>0.7641</v>
      </c>
      <c r="S654" s="4">
        <f t="shared" si="100"/>
        <v>0.7641</v>
      </c>
      <c r="T654" s="4"/>
      <c r="U654" s="31"/>
    </row>
    <row r="655" spans="1:21" x14ac:dyDescent="0.15">
      <c r="A655" s="31">
        <v>17</v>
      </c>
      <c r="B655" s="16" t="s">
        <v>233</v>
      </c>
      <c r="C655" s="1" t="s">
        <v>1015</v>
      </c>
      <c r="D655" s="1">
        <v>9</v>
      </c>
      <c r="E655" s="1">
        <v>0.16</v>
      </c>
      <c r="F655" s="1">
        <v>24.61</v>
      </c>
      <c r="G655" s="2">
        <f t="shared" si="96"/>
        <v>2886</v>
      </c>
      <c r="H655" s="4">
        <v>2386</v>
      </c>
      <c r="I655" s="4">
        <v>0</v>
      </c>
      <c r="J655" s="4">
        <v>500</v>
      </c>
      <c r="K655" s="4">
        <f t="shared" si="95"/>
        <v>7.6638000000000002</v>
      </c>
      <c r="L655" s="38">
        <f t="shared" si="97"/>
        <v>6.798</v>
      </c>
      <c r="M655" s="4">
        <v>3.75</v>
      </c>
      <c r="N655" s="4">
        <v>3</v>
      </c>
      <c r="O655" s="4">
        <v>4.8000000000000001E-2</v>
      </c>
      <c r="P655" s="4"/>
      <c r="Q655" s="4">
        <f t="shared" si="98"/>
        <v>31.408000000000001</v>
      </c>
      <c r="R655" s="4">
        <f t="shared" si="99"/>
        <v>0.86580000000000001</v>
      </c>
      <c r="S655" s="4">
        <f t="shared" si="100"/>
        <v>0.86580000000000001</v>
      </c>
      <c r="T655" s="4"/>
      <c r="U655" s="31"/>
    </row>
    <row r="656" spans="1:21" x14ac:dyDescent="0.15">
      <c r="A656" s="31">
        <v>18</v>
      </c>
      <c r="B656" s="16" t="s">
        <v>370</v>
      </c>
      <c r="C656" s="42" t="s">
        <v>1016</v>
      </c>
      <c r="D656" s="1">
        <v>9</v>
      </c>
      <c r="E656" s="28">
        <v>0.17460000000000001</v>
      </c>
      <c r="F656" s="1">
        <v>36.659999999999997</v>
      </c>
      <c r="G656" s="2">
        <f t="shared" si="96"/>
        <v>2973</v>
      </c>
      <c r="H656" s="3">
        <v>2358</v>
      </c>
      <c r="I656" s="3">
        <v>588</v>
      </c>
      <c r="J656" s="3">
        <v>27</v>
      </c>
      <c r="K656" s="3">
        <f t="shared" si="95"/>
        <v>7.6898999999999997</v>
      </c>
      <c r="L656" s="38">
        <f t="shared" si="97"/>
        <v>6.798</v>
      </c>
      <c r="M656" s="4">
        <v>3.75</v>
      </c>
      <c r="N656" s="4">
        <v>3</v>
      </c>
      <c r="O656" s="4">
        <v>4.8000000000000001E-2</v>
      </c>
      <c r="P656" s="4"/>
      <c r="Q656" s="4">
        <f t="shared" si="98"/>
        <v>43.457999999999998</v>
      </c>
      <c r="R656" s="4">
        <f t="shared" si="99"/>
        <v>0.89190000000000003</v>
      </c>
      <c r="S656" s="4">
        <f t="shared" si="100"/>
        <v>0.89190000000000003</v>
      </c>
      <c r="T656" s="4"/>
      <c r="U656" s="31"/>
    </row>
    <row r="657" spans="1:21" x14ac:dyDescent="0.15">
      <c r="A657" s="31">
        <v>19</v>
      </c>
      <c r="B657" s="16" t="s">
        <v>370</v>
      </c>
      <c r="C657" s="42" t="s">
        <v>1017</v>
      </c>
      <c r="D657" s="1">
        <v>13</v>
      </c>
      <c r="E657" s="28">
        <v>0.25530000000000003</v>
      </c>
      <c r="F657" s="1">
        <v>29.7</v>
      </c>
      <c r="G657" s="2">
        <f t="shared" si="96"/>
        <v>2110</v>
      </c>
      <c r="H657" s="3">
        <v>2085</v>
      </c>
      <c r="I657" s="3">
        <v>0</v>
      </c>
      <c r="J657" s="3">
        <v>25</v>
      </c>
      <c r="K657" s="3">
        <f t="shared" si="95"/>
        <v>7.431</v>
      </c>
      <c r="L657" s="38">
        <f t="shared" si="97"/>
        <v>6.798</v>
      </c>
      <c r="M657" s="4">
        <v>3.75</v>
      </c>
      <c r="N657" s="4">
        <v>3</v>
      </c>
      <c r="O657" s="4">
        <v>4.8000000000000001E-2</v>
      </c>
      <c r="P657" s="4"/>
      <c r="Q657" s="4">
        <f t="shared" si="98"/>
        <v>36.497999999999998</v>
      </c>
      <c r="R657" s="4">
        <f t="shared" si="99"/>
        <v>0.63300000000000001</v>
      </c>
      <c r="S657" s="4">
        <f t="shared" si="100"/>
        <v>0.63300000000000001</v>
      </c>
      <c r="T657" s="4"/>
      <c r="U657" s="31"/>
    </row>
    <row r="658" spans="1:21" x14ac:dyDescent="0.15">
      <c r="A658" s="31">
        <v>20</v>
      </c>
      <c r="B658" s="16" t="s">
        <v>370</v>
      </c>
      <c r="C658" s="42" t="s">
        <v>1018</v>
      </c>
      <c r="D658" s="1">
        <v>14</v>
      </c>
      <c r="E658" s="28">
        <v>0.2107</v>
      </c>
      <c r="F658" s="1">
        <v>32.69</v>
      </c>
      <c r="G658" s="2">
        <f t="shared" si="96"/>
        <v>7409</v>
      </c>
      <c r="H658" s="3">
        <v>3725</v>
      </c>
      <c r="I658" s="3">
        <v>3684</v>
      </c>
      <c r="J658" s="3">
        <v>0</v>
      </c>
      <c r="K658" s="3">
        <f t="shared" si="95"/>
        <v>9.0206999999999997</v>
      </c>
      <c r="L658" s="38">
        <f t="shared" si="97"/>
        <v>6.798</v>
      </c>
      <c r="M658" s="4">
        <v>3.75</v>
      </c>
      <c r="N658" s="4">
        <v>3</v>
      </c>
      <c r="O658" s="4">
        <v>4.8000000000000001E-2</v>
      </c>
      <c r="P658" s="4"/>
      <c r="Q658" s="4">
        <f t="shared" si="98"/>
        <v>39.488</v>
      </c>
      <c r="R658" s="4">
        <f t="shared" si="99"/>
        <v>2.2227000000000001</v>
      </c>
      <c r="S658" s="4">
        <f t="shared" si="100"/>
        <v>2.2227000000000001</v>
      </c>
      <c r="T658" s="4"/>
      <c r="U658" s="31"/>
    </row>
    <row r="659" spans="1:21" x14ac:dyDescent="0.15">
      <c r="A659" s="31">
        <v>21</v>
      </c>
      <c r="B659" s="16" t="s">
        <v>370</v>
      </c>
      <c r="C659" s="42" t="s">
        <v>1019</v>
      </c>
      <c r="D659" s="1">
        <v>5</v>
      </c>
      <c r="E659" s="28">
        <v>0.1767</v>
      </c>
      <c r="F659" s="1">
        <v>26.61</v>
      </c>
      <c r="G659" s="2">
        <f t="shared" si="96"/>
        <v>6371</v>
      </c>
      <c r="H659" s="3">
        <v>2766</v>
      </c>
      <c r="I659" s="3">
        <v>3552</v>
      </c>
      <c r="J659" s="3">
        <v>53</v>
      </c>
      <c r="K659" s="3">
        <f t="shared" si="95"/>
        <v>8.7093000000000007</v>
      </c>
      <c r="L659" s="38">
        <f t="shared" si="97"/>
        <v>6.798</v>
      </c>
      <c r="M659" s="4">
        <v>3.75</v>
      </c>
      <c r="N659" s="4">
        <v>3</v>
      </c>
      <c r="O659" s="4">
        <v>4.8000000000000001E-2</v>
      </c>
      <c r="P659" s="4"/>
      <c r="Q659" s="4">
        <f t="shared" si="98"/>
        <v>33.408000000000001</v>
      </c>
      <c r="R659" s="4">
        <f t="shared" si="99"/>
        <v>1.9113</v>
      </c>
      <c r="S659" s="4">
        <f t="shared" si="100"/>
        <v>1.9113</v>
      </c>
      <c r="T659" s="4"/>
      <c r="U659" s="31"/>
    </row>
    <row r="660" spans="1:21" x14ac:dyDescent="0.15">
      <c r="A660" s="31">
        <v>22</v>
      </c>
      <c r="B660" s="16" t="s">
        <v>370</v>
      </c>
      <c r="C660" s="42" t="s">
        <v>1020</v>
      </c>
      <c r="D660" s="1">
        <v>14</v>
      </c>
      <c r="E660" s="28">
        <v>0.1893</v>
      </c>
      <c r="F660" s="1">
        <v>60.34</v>
      </c>
      <c r="G660" s="2">
        <f t="shared" si="96"/>
        <v>3739</v>
      </c>
      <c r="H660" s="3">
        <v>2498</v>
      </c>
      <c r="I660" s="3">
        <v>1172</v>
      </c>
      <c r="J660" s="3">
        <v>69</v>
      </c>
      <c r="K660" s="3">
        <f t="shared" si="95"/>
        <v>7.1718999999999999</v>
      </c>
      <c r="L660" s="38">
        <f t="shared" si="97"/>
        <v>6.798</v>
      </c>
      <c r="M660" s="4">
        <v>3.75</v>
      </c>
      <c r="N660" s="4">
        <v>3</v>
      </c>
      <c r="O660" s="4">
        <v>4.8000000000000001E-2</v>
      </c>
      <c r="P660" s="4"/>
      <c r="Q660" s="4">
        <f t="shared" si="98"/>
        <v>67.138000000000005</v>
      </c>
      <c r="R660" s="4">
        <f t="shared" si="99"/>
        <v>0.37390000000000001</v>
      </c>
      <c r="S660" s="4"/>
      <c r="T660" s="4">
        <f t="shared" si="101"/>
        <v>0.37390000000000001</v>
      </c>
      <c r="U660" s="31"/>
    </row>
    <row r="661" spans="1:21" x14ac:dyDescent="0.15">
      <c r="A661" s="31">
        <v>23</v>
      </c>
      <c r="B661" s="16" t="s">
        <v>370</v>
      </c>
      <c r="C661" s="42" t="s">
        <v>1021</v>
      </c>
      <c r="D661" s="1">
        <v>12</v>
      </c>
      <c r="E661" s="28">
        <v>0.16550000000000001</v>
      </c>
      <c r="F661" s="1">
        <v>60.08</v>
      </c>
      <c r="G661" s="2">
        <f t="shared" si="96"/>
        <v>3306</v>
      </c>
      <c r="H661" s="3">
        <v>3184</v>
      </c>
      <c r="I661" s="3">
        <v>0</v>
      </c>
      <c r="J661" s="3">
        <v>122</v>
      </c>
      <c r="K661" s="3">
        <f t="shared" si="95"/>
        <v>7.1285999999999996</v>
      </c>
      <c r="L661" s="38">
        <f t="shared" si="97"/>
        <v>6.798</v>
      </c>
      <c r="M661" s="4">
        <v>3.75</v>
      </c>
      <c r="N661" s="4">
        <v>3</v>
      </c>
      <c r="O661" s="4">
        <v>4.8000000000000001E-2</v>
      </c>
      <c r="P661" s="4"/>
      <c r="Q661" s="4">
        <f t="shared" si="98"/>
        <v>66.878</v>
      </c>
      <c r="R661" s="4">
        <f t="shared" si="99"/>
        <v>0.3306</v>
      </c>
      <c r="S661" s="4"/>
      <c r="T661" s="4">
        <f t="shared" si="101"/>
        <v>0.3306</v>
      </c>
      <c r="U661" s="31"/>
    </row>
    <row r="662" spans="1:21" x14ac:dyDescent="0.15">
      <c r="A662" s="31">
        <v>24</v>
      </c>
      <c r="B662" s="16" t="s">
        <v>370</v>
      </c>
      <c r="C662" s="42" t="s">
        <v>845</v>
      </c>
      <c r="D662" s="1">
        <v>10</v>
      </c>
      <c r="E662" s="28">
        <v>0.17130000000000001</v>
      </c>
      <c r="F662" s="1">
        <v>29.67</v>
      </c>
      <c r="G662" s="2">
        <f t="shared" si="96"/>
        <v>2814</v>
      </c>
      <c r="H662" s="3">
        <v>2729</v>
      </c>
      <c r="I662" s="3">
        <v>0</v>
      </c>
      <c r="J662" s="3">
        <v>85</v>
      </c>
      <c r="K662" s="3">
        <f t="shared" si="95"/>
        <v>7.6421999999999999</v>
      </c>
      <c r="L662" s="38">
        <f t="shared" si="97"/>
        <v>6.798</v>
      </c>
      <c r="M662" s="4">
        <v>3.75</v>
      </c>
      <c r="N662" s="4">
        <v>3</v>
      </c>
      <c r="O662" s="4">
        <v>4.8000000000000001E-2</v>
      </c>
      <c r="P662" s="4"/>
      <c r="Q662" s="4">
        <f t="shared" si="98"/>
        <v>36.468000000000004</v>
      </c>
      <c r="R662" s="4">
        <f t="shared" si="99"/>
        <v>0.84419999999999995</v>
      </c>
      <c r="S662" s="4">
        <f t="shared" si="100"/>
        <v>0.84419999999999995</v>
      </c>
      <c r="T662" s="4"/>
      <c r="U662" s="31"/>
    </row>
    <row r="663" spans="1:21" x14ac:dyDescent="0.15">
      <c r="A663" s="31">
        <v>25</v>
      </c>
      <c r="B663" s="16" t="s">
        <v>370</v>
      </c>
      <c r="C663" s="42" t="s">
        <v>1022</v>
      </c>
      <c r="D663" s="1">
        <v>15</v>
      </c>
      <c r="E663" s="28">
        <v>0.18260000000000001</v>
      </c>
      <c r="F663" s="1">
        <v>21.88</v>
      </c>
      <c r="G663" s="2">
        <f t="shared" si="96"/>
        <v>2463.1999999999998</v>
      </c>
      <c r="H663" s="3">
        <v>2036</v>
      </c>
      <c r="I663" s="3">
        <v>270.2</v>
      </c>
      <c r="J663" s="3">
        <v>157</v>
      </c>
      <c r="K663" s="3">
        <f t="shared" si="95"/>
        <v>7.5369599999999997</v>
      </c>
      <c r="L663" s="38">
        <f t="shared" si="97"/>
        <v>6.798</v>
      </c>
      <c r="M663" s="4">
        <v>3.75</v>
      </c>
      <c r="N663" s="4">
        <v>3</v>
      </c>
      <c r="O663" s="4">
        <v>4.8000000000000001E-2</v>
      </c>
      <c r="P663" s="4"/>
      <c r="Q663" s="4">
        <f t="shared" si="98"/>
        <v>28.678000000000001</v>
      </c>
      <c r="R663" s="4">
        <f t="shared" si="99"/>
        <v>0.73895999999999995</v>
      </c>
      <c r="S663" s="4">
        <f t="shared" si="100"/>
        <v>0.73895999999999995</v>
      </c>
      <c r="T663" s="4"/>
      <c r="U663" s="31"/>
    </row>
    <row r="664" spans="1:21" x14ac:dyDescent="0.15">
      <c r="A664" s="31">
        <v>26</v>
      </c>
      <c r="B664" s="16" t="s">
        <v>370</v>
      </c>
      <c r="C664" s="42" t="s">
        <v>1023</v>
      </c>
      <c r="D664" s="1">
        <v>15</v>
      </c>
      <c r="E664" s="28">
        <v>0.27560000000000001</v>
      </c>
      <c r="F664" s="1">
        <v>23.62</v>
      </c>
      <c r="G664" s="2">
        <f t="shared" si="96"/>
        <v>4108</v>
      </c>
      <c r="H664" s="3">
        <v>4063</v>
      </c>
      <c r="I664" s="3">
        <v>0</v>
      </c>
      <c r="J664" s="3">
        <v>45</v>
      </c>
      <c r="K664" s="3">
        <f t="shared" si="95"/>
        <v>8.0304000000000002</v>
      </c>
      <c r="L664" s="38">
        <f t="shared" si="97"/>
        <v>6.798</v>
      </c>
      <c r="M664" s="4">
        <v>3.75</v>
      </c>
      <c r="N664" s="4">
        <v>3</v>
      </c>
      <c r="O664" s="4">
        <v>4.8000000000000001E-2</v>
      </c>
      <c r="P664" s="4"/>
      <c r="Q664" s="4">
        <f t="shared" si="98"/>
        <v>30.417999999999999</v>
      </c>
      <c r="R664" s="4">
        <f t="shared" si="99"/>
        <v>1.2323999999999999</v>
      </c>
      <c r="S664" s="4">
        <f t="shared" si="100"/>
        <v>1.2323999999999999</v>
      </c>
      <c r="T664" s="4"/>
      <c r="U664" s="31"/>
    </row>
    <row r="665" spans="1:21" x14ac:dyDescent="0.15">
      <c r="A665" s="31">
        <v>27</v>
      </c>
      <c r="B665" s="16" t="s">
        <v>370</v>
      </c>
      <c r="C665" s="42" t="s">
        <v>1024</v>
      </c>
      <c r="D665" s="1">
        <v>20</v>
      </c>
      <c r="E665" s="28">
        <v>0.27650000000000002</v>
      </c>
      <c r="F665" s="1">
        <v>33.47</v>
      </c>
      <c r="G665" s="2">
        <f t="shared" si="96"/>
        <v>5219.5</v>
      </c>
      <c r="H665" s="3">
        <v>3139.5</v>
      </c>
      <c r="I665" s="3">
        <v>1857</v>
      </c>
      <c r="J665" s="3">
        <v>223</v>
      </c>
      <c r="K665" s="3">
        <f t="shared" si="95"/>
        <v>8.3638499999999993</v>
      </c>
      <c r="L665" s="38">
        <f t="shared" si="97"/>
        <v>6.798</v>
      </c>
      <c r="M665" s="4">
        <v>3.75</v>
      </c>
      <c r="N665" s="4">
        <v>3</v>
      </c>
      <c r="O665" s="4">
        <v>4.8000000000000001E-2</v>
      </c>
      <c r="P665" s="4"/>
      <c r="Q665" s="4">
        <f t="shared" si="98"/>
        <v>40.268000000000001</v>
      </c>
      <c r="R665" s="4">
        <f t="shared" si="99"/>
        <v>1.56585</v>
      </c>
      <c r="S665" s="4">
        <f t="shared" si="100"/>
        <v>1.56585</v>
      </c>
      <c r="T665" s="4"/>
      <c r="U665" s="31"/>
    </row>
    <row r="666" spans="1:21" x14ac:dyDescent="0.15">
      <c r="A666" s="31">
        <v>28</v>
      </c>
      <c r="B666" s="16" t="s">
        <v>370</v>
      </c>
      <c r="C666" s="42" t="s">
        <v>1025</v>
      </c>
      <c r="D666" s="1">
        <v>20</v>
      </c>
      <c r="E666" s="28">
        <v>0.35020000000000001</v>
      </c>
      <c r="F666" s="1">
        <v>60.68</v>
      </c>
      <c r="G666" s="2">
        <f t="shared" si="96"/>
        <v>13323.3</v>
      </c>
      <c r="H666" s="3">
        <v>4190.3</v>
      </c>
      <c r="I666" s="3">
        <v>9027</v>
      </c>
      <c r="J666" s="3">
        <v>106</v>
      </c>
      <c r="K666" s="3">
        <f t="shared" si="95"/>
        <v>8.1303300000000007</v>
      </c>
      <c r="L666" s="38">
        <f t="shared" si="97"/>
        <v>6.798</v>
      </c>
      <c r="M666" s="4">
        <v>3.75</v>
      </c>
      <c r="N666" s="4">
        <v>3</v>
      </c>
      <c r="O666" s="4">
        <v>4.8000000000000001E-2</v>
      </c>
      <c r="P666" s="4"/>
      <c r="Q666" s="4">
        <f t="shared" si="98"/>
        <v>67.477999999999994</v>
      </c>
      <c r="R666" s="4">
        <f t="shared" si="99"/>
        <v>1.33233</v>
      </c>
      <c r="S666" s="4"/>
      <c r="T666" s="4">
        <f t="shared" si="101"/>
        <v>1.33233</v>
      </c>
      <c r="U666" s="31"/>
    </row>
    <row r="667" spans="1:21" x14ac:dyDescent="0.15">
      <c r="A667" s="31">
        <v>29</v>
      </c>
      <c r="B667" s="16" t="s">
        <v>370</v>
      </c>
      <c r="C667" s="42" t="s">
        <v>817</v>
      </c>
      <c r="D667" s="1">
        <v>8</v>
      </c>
      <c r="E667" s="28">
        <v>0.27300000000000002</v>
      </c>
      <c r="F667" s="1">
        <v>50.42</v>
      </c>
      <c r="G667" s="2">
        <f t="shared" si="96"/>
        <v>4616.5</v>
      </c>
      <c r="H667" s="3">
        <v>3324</v>
      </c>
      <c r="I667" s="3">
        <v>1267.5</v>
      </c>
      <c r="J667" s="3">
        <v>25</v>
      </c>
      <c r="K667" s="3">
        <f t="shared" si="95"/>
        <v>7.2596499999999997</v>
      </c>
      <c r="L667" s="38">
        <f t="shared" si="97"/>
        <v>6.798</v>
      </c>
      <c r="M667" s="4">
        <v>3.75</v>
      </c>
      <c r="N667" s="4">
        <v>3</v>
      </c>
      <c r="O667" s="4">
        <v>4.8000000000000001E-2</v>
      </c>
      <c r="P667" s="4"/>
      <c r="Q667" s="4">
        <f t="shared" si="98"/>
        <v>57.218000000000004</v>
      </c>
      <c r="R667" s="4">
        <f t="shared" si="99"/>
        <v>0.46165</v>
      </c>
      <c r="S667" s="4"/>
      <c r="T667" s="4">
        <f t="shared" si="101"/>
        <v>0.46165</v>
      </c>
      <c r="U667" s="31"/>
    </row>
    <row r="668" spans="1:21" x14ac:dyDescent="0.15">
      <c r="A668" s="31">
        <v>30</v>
      </c>
      <c r="B668" s="16" t="s">
        <v>370</v>
      </c>
      <c r="C668" s="42" t="s">
        <v>1026</v>
      </c>
      <c r="D668" s="1">
        <v>2</v>
      </c>
      <c r="E668" s="28">
        <v>0.105</v>
      </c>
      <c r="F668" s="1">
        <v>39.119999999999997</v>
      </c>
      <c r="G668" s="2">
        <f t="shared" si="96"/>
        <v>2121.2199999999998</v>
      </c>
      <c r="H668" s="3">
        <v>920.72</v>
      </c>
      <c r="I668" s="3">
        <v>1165.5</v>
      </c>
      <c r="J668" s="3">
        <v>35</v>
      </c>
      <c r="K668" s="3">
        <f t="shared" si="95"/>
        <v>7.4343659999999998</v>
      </c>
      <c r="L668" s="38">
        <f t="shared" si="97"/>
        <v>6.798</v>
      </c>
      <c r="M668" s="4">
        <v>3.75</v>
      </c>
      <c r="N668" s="4">
        <v>3</v>
      </c>
      <c r="O668" s="4">
        <v>4.8000000000000001E-2</v>
      </c>
      <c r="P668" s="4"/>
      <c r="Q668" s="4">
        <f t="shared" si="98"/>
        <v>45.917999999999999</v>
      </c>
      <c r="R668" s="4">
        <f t="shared" si="99"/>
        <v>0.63636599999999999</v>
      </c>
      <c r="S668" s="4">
        <f t="shared" si="100"/>
        <v>0.63636599999999999</v>
      </c>
      <c r="T668" s="4"/>
      <c r="U668" s="31"/>
    </row>
    <row r="669" spans="1:21" x14ac:dyDescent="0.15">
      <c r="A669" s="31">
        <v>31</v>
      </c>
      <c r="B669" s="16" t="s">
        <v>370</v>
      </c>
      <c r="C669" s="42" t="s">
        <v>1027</v>
      </c>
      <c r="D669" s="1">
        <v>6</v>
      </c>
      <c r="E669" s="28">
        <v>0.1236</v>
      </c>
      <c r="F669" s="1">
        <v>64.22</v>
      </c>
      <c r="G669" s="2">
        <f t="shared" si="96"/>
        <v>2819</v>
      </c>
      <c r="H669" s="3">
        <v>993</v>
      </c>
      <c r="I669" s="3">
        <v>1826</v>
      </c>
      <c r="J669" s="3">
        <v>0</v>
      </c>
      <c r="K669" s="3">
        <f t="shared" si="95"/>
        <v>7.0799000000000003</v>
      </c>
      <c r="L669" s="38">
        <f t="shared" si="97"/>
        <v>6.798</v>
      </c>
      <c r="M669" s="4">
        <v>3.75</v>
      </c>
      <c r="N669" s="4">
        <v>3</v>
      </c>
      <c r="O669" s="4">
        <v>4.8000000000000001E-2</v>
      </c>
      <c r="P669" s="4"/>
      <c r="Q669" s="4">
        <f t="shared" si="98"/>
        <v>71.018000000000001</v>
      </c>
      <c r="R669" s="4">
        <f t="shared" si="99"/>
        <v>0.28189999999999998</v>
      </c>
      <c r="S669" s="4"/>
      <c r="T669" s="4">
        <f t="shared" si="101"/>
        <v>0.28189999999999998</v>
      </c>
      <c r="U669" s="31"/>
    </row>
    <row r="670" spans="1:21" x14ac:dyDescent="0.15">
      <c r="A670" s="31">
        <v>32</v>
      </c>
      <c r="B670" s="16" t="s">
        <v>370</v>
      </c>
      <c r="C670" s="42" t="s">
        <v>1028</v>
      </c>
      <c r="D670" s="1">
        <v>6</v>
      </c>
      <c r="E670" s="28">
        <v>0.17</v>
      </c>
      <c r="F670" s="1">
        <v>53.47</v>
      </c>
      <c r="G670" s="2">
        <f t="shared" si="96"/>
        <v>4661.5</v>
      </c>
      <c r="H670" s="3">
        <v>1381.5</v>
      </c>
      <c r="I670" s="3">
        <v>3195</v>
      </c>
      <c r="J670" s="3">
        <v>85</v>
      </c>
      <c r="K670" s="3">
        <f t="shared" si="95"/>
        <v>7.2641499999999999</v>
      </c>
      <c r="L670" s="38">
        <f t="shared" si="97"/>
        <v>6.798</v>
      </c>
      <c r="M670" s="4">
        <v>3.75</v>
      </c>
      <c r="N670" s="4">
        <v>3</v>
      </c>
      <c r="O670" s="4">
        <v>4.8000000000000001E-2</v>
      </c>
      <c r="P670" s="4"/>
      <c r="Q670" s="4">
        <f t="shared" si="98"/>
        <v>60.268000000000001</v>
      </c>
      <c r="R670" s="4">
        <f t="shared" si="99"/>
        <v>0.46615000000000001</v>
      </c>
      <c r="S670" s="4"/>
      <c r="T670" s="4">
        <f t="shared" si="101"/>
        <v>0.46615000000000001</v>
      </c>
      <c r="U670" s="31"/>
    </row>
    <row r="671" spans="1:21" x14ac:dyDescent="0.15">
      <c r="A671" s="31">
        <v>33</v>
      </c>
      <c r="B671" s="16" t="s">
        <v>370</v>
      </c>
      <c r="C671" s="42" t="s">
        <v>1029</v>
      </c>
      <c r="D671" s="1">
        <v>6</v>
      </c>
      <c r="E671" s="28">
        <v>7.9500000000000001E-2</v>
      </c>
      <c r="F671" s="1">
        <v>23.87</v>
      </c>
      <c r="G671" s="2">
        <f t="shared" si="96"/>
        <v>2692.2</v>
      </c>
      <c r="H671" s="3">
        <v>913.2</v>
      </c>
      <c r="I671" s="3">
        <v>1761</v>
      </c>
      <c r="J671" s="3">
        <v>18</v>
      </c>
      <c r="K671" s="3">
        <f t="shared" si="95"/>
        <v>7.6056600000000003</v>
      </c>
      <c r="L671" s="38">
        <f t="shared" si="97"/>
        <v>6.798</v>
      </c>
      <c r="M671" s="4">
        <v>3.75</v>
      </c>
      <c r="N671" s="4">
        <v>3</v>
      </c>
      <c r="O671" s="4">
        <v>4.8000000000000001E-2</v>
      </c>
      <c r="P671" s="4"/>
      <c r="Q671" s="4">
        <f t="shared" si="98"/>
        <v>30.667999999999999</v>
      </c>
      <c r="R671" s="4">
        <f t="shared" si="99"/>
        <v>0.80766000000000004</v>
      </c>
      <c r="S671" s="4">
        <f t="shared" si="100"/>
        <v>0.80766000000000004</v>
      </c>
      <c r="T671" s="4"/>
      <c r="U671" s="31"/>
    </row>
    <row r="672" spans="1:21" x14ac:dyDescent="0.15">
      <c r="A672" s="31">
        <v>34</v>
      </c>
      <c r="B672" s="16" t="s">
        <v>370</v>
      </c>
      <c r="C672" s="42" t="s">
        <v>1030</v>
      </c>
      <c r="D672" s="1">
        <v>6</v>
      </c>
      <c r="E672" s="28">
        <v>0.16789999999999999</v>
      </c>
      <c r="F672" s="1">
        <v>24.25</v>
      </c>
      <c r="G672" s="2">
        <f t="shared" si="96"/>
        <v>3159</v>
      </c>
      <c r="H672" s="3">
        <v>2148</v>
      </c>
      <c r="I672" s="3">
        <v>1011</v>
      </c>
      <c r="J672" s="3">
        <v>0</v>
      </c>
      <c r="K672" s="3">
        <f t="shared" si="95"/>
        <v>7.7457000000000003</v>
      </c>
      <c r="L672" s="38">
        <f t="shared" si="97"/>
        <v>6.798</v>
      </c>
      <c r="M672" s="4">
        <v>3.75</v>
      </c>
      <c r="N672" s="4">
        <v>3</v>
      </c>
      <c r="O672" s="4">
        <v>4.8000000000000001E-2</v>
      </c>
      <c r="P672" s="4"/>
      <c r="Q672" s="4">
        <f t="shared" si="98"/>
        <v>31.047999999999998</v>
      </c>
      <c r="R672" s="4">
        <f t="shared" si="99"/>
        <v>0.94769999999999999</v>
      </c>
      <c r="S672" s="4">
        <f t="shared" si="100"/>
        <v>0.94769999999999999</v>
      </c>
      <c r="T672" s="4"/>
      <c r="U672" s="31"/>
    </row>
    <row r="673" spans="1:21" x14ac:dyDescent="0.15">
      <c r="A673" s="31">
        <v>35</v>
      </c>
      <c r="B673" s="16" t="s">
        <v>370</v>
      </c>
      <c r="C673" s="42" t="s">
        <v>1031</v>
      </c>
      <c r="D673" s="1">
        <v>5</v>
      </c>
      <c r="E673" s="28">
        <v>0.2601</v>
      </c>
      <c r="F673" s="1">
        <v>31.49</v>
      </c>
      <c r="G673" s="2">
        <f t="shared" si="96"/>
        <v>3409.7</v>
      </c>
      <c r="H673" s="3">
        <v>2209.6999999999998</v>
      </c>
      <c r="I673" s="3">
        <v>1155</v>
      </c>
      <c r="J673" s="3">
        <v>45</v>
      </c>
      <c r="K673" s="3">
        <f t="shared" si="95"/>
        <v>7.8209099999999996</v>
      </c>
      <c r="L673" s="38">
        <f t="shared" si="97"/>
        <v>6.798</v>
      </c>
      <c r="M673" s="4">
        <v>3.75</v>
      </c>
      <c r="N673" s="4">
        <v>3</v>
      </c>
      <c r="O673" s="4">
        <v>4.8000000000000001E-2</v>
      </c>
      <c r="P673" s="4"/>
      <c r="Q673" s="4">
        <f t="shared" si="98"/>
        <v>38.287999999999997</v>
      </c>
      <c r="R673" s="4">
        <f t="shared" si="99"/>
        <v>1.02291</v>
      </c>
      <c r="S673" s="4">
        <f t="shared" si="100"/>
        <v>1.02291</v>
      </c>
      <c r="T673" s="4"/>
      <c r="U673" s="31"/>
    </row>
    <row r="674" spans="1:21" x14ac:dyDescent="0.15">
      <c r="A674" s="31">
        <v>36</v>
      </c>
      <c r="B674" s="16" t="s">
        <v>282</v>
      </c>
      <c r="C674" s="1" t="s">
        <v>1032</v>
      </c>
      <c r="D674" s="1">
        <v>10</v>
      </c>
      <c r="E674" s="1">
        <v>0.154</v>
      </c>
      <c r="F674" s="1">
        <v>49.93</v>
      </c>
      <c r="G674" s="2">
        <f t="shared" si="96"/>
        <v>1800.9</v>
      </c>
      <c r="H674" s="4">
        <v>1654</v>
      </c>
      <c r="I674" s="4">
        <v>0</v>
      </c>
      <c r="J674" s="4">
        <v>146.9</v>
      </c>
      <c r="K674" s="4">
        <f t="shared" si="95"/>
        <v>6.9780899999999999</v>
      </c>
      <c r="L674" s="38">
        <f t="shared" si="97"/>
        <v>6.798</v>
      </c>
      <c r="M674" s="4">
        <v>3.75</v>
      </c>
      <c r="N674" s="4">
        <v>3</v>
      </c>
      <c r="O674" s="4">
        <v>4.8000000000000001E-2</v>
      </c>
      <c r="P674" s="4"/>
      <c r="Q674" s="4">
        <f t="shared" si="98"/>
        <v>56.728000000000002</v>
      </c>
      <c r="R674" s="4">
        <f t="shared" si="99"/>
        <v>0.18009</v>
      </c>
      <c r="S674" s="4"/>
      <c r="T674" s="4">
        <f t="shared" si="101"/>
        <v>0.18009</v>
      </c>
      <c r="U674" s="31"/>
    </row>
    <row r="675" spans="1:21" x14ac:dyDescent="0.15">
      <c r="A675" s="31">
        <v>37</v>
      </c>
      <c r="B675" s="16" t="s">
        <v>282</v>
      </c>
      <c r="C675" s="1" t="s">
        <v>1033</v>
      </c>
      <c r="D675" s="1">
        <v>7</v>
      </c>
      <c r="E675" s="1">
        <v>0.19370000000000001</v>
      </c>
      <c r="F675" s="1">
        <v>63.08</v>
      </c>
      <c r="G675" s="2">
        <f t="shared" si="96"/>
        <v>2067.1999999999998</v>
      </c>
      <c r="H675" s="4">
        <v>1979.7</v>
      </c>
      <c r="I675" s="4">
        <v>0</v>
      </c>
      <c r="J675" s="4">
        <v>87.5</v>
      </c>
      <c r="K675" s="4">
        <f t="shared" si="95"/>
        <v>7.0047199999999998</v>
      </c>
      <c r="L675" s="38">
        <f t="shared" si="97"/>
        <v>6.798</v>
      </c>
      <c r="M675" s="4">
        <v>3.75</v>
      </c>
      <c r="N675" s="4">
        <v>3</v>
      </c>
      <c r="O675" s="4">
        <v>4.8000000000000001E-2</v>
      </c>
      <c r="P675" s="4"/>
      <c r="Q675" s="4">
        <f t="shared" si="98"/>
        <v>69.878</v>
      </c>
      <c r="R675" s="4">
        <f t="shared" si="99"/>
        <v>0.20671999999999999</v>
      </c>
      <c r="S675" s="4"/>
      <c r="T675" s="4">
        <f t="shared" si="101"/>
        <v>0.20671999999999999</v>
      </c>
      <c r="U675" s="31"/>
    </row>
    <row r="676" spans="1:21" x14ac:dyDescent="0.15">
      <c r="A676" s="31">
        <v>38</v>
      </c>
      <c r="B676" s="16" t="s">
        <v>282</v>
      </c>
      <c r="C676" s="1" t="s">
        <v>825</v>
      </c>
      <c r="D676" s="1">
        <v>16</v>
      </c>
      <c r="E676" s="1">
        <v>0.32050000000000001</v>
      </c>
      <c r="F676" s="1">
        <v>22.42</v>
      </c>
      <c r="G676" s="2">
        <f t="shared" si="96"/>
        <v>3746.4</v>
      </c>
      <c r="H676" s="4">
        <v>3279.5</v>
      </c>
      <c r="I676" s="4">
        <v>267</v>
      </c>
      <c r="J676" s="4">
        <v>199.9</v>
      </c>
      <c r="K676" s="4">
        <f t="shared" si="95"/>
        <v>7.9219200000000001</v>
      </c>
      <c r="L676" s="38">
        <f t="shared" si="97"/>
        <v>6.798</v>
      </c>
      <c r="M676" s="4">
        <v>3.75</v>
      </c>
      <c r="N676" s="4">
        <v>3</v>
      </c>
      <c r="O676" s="4">
        <v>4.8000000000000001E-2</v>
      </c>
      <c r="P676" s="4"/>
      <c r="Q676" s="4">
        <f t="shared" si="98"/>
        <v>29.218</v>
      </c>
      <c r="R676" s="4">
        <f t="shared" si="99"/>
        <v>1.12392</v>
      </c>
      <c r="S676" s="4">
        <f t="shared" si="100"/>
        <v>1.12392</v>
      </c>
      <c r="T676" s="4"/>
      <c r="U676" s="31"/>
    </row>
    <row r="677" spans="1:21" x14ac:dyDescent="0.15">
      <c r="A677" s="31">
        <v>39</v>
      </c>
      <c r="B677" s="16" t="s">
        <v>282</v>
      </c>
      <c r="C677" s="1" t="s">
        <v>1034</v>
      </c>
      <c r="D677" s="1">
        <v>8</v>
      </c>
      <c r="E677" s="1">
        <v>0.1961</v>
      </c>
      <c r="F677" s="1">
        <v>28.6</v>
      </c>
      <c r="G677" s="2">
        <f t="shared" si="96"/>
        <v>3347.4</v>
      </c>
      <c r="H677" s="4">
        <v>3030</v>
      </c>
      <c r="I677" s="4">
        <v>277.5</v>
      </c>
      <c r="J677" s="4">
        <v>39.9</v>
      </c>
      <c r="K677" s="4">
        <f t="shared" si="95"/>
        <v>7.8022200000000002</v>
      </c>
      <c r="L677" s="38">
        <f t="shared" si="97"/>
        <v>6.798</v>
      </c>
      <c r="M677" s="4">
        <v>3.75</v>
      </c>
      <c r="N677" s="4">
        <v>3</v>
      </c>
      <c r="O677" s="4">
        <v>4.8000000000000001E-2</v>
      </c>
      <c r="P677" s="4"/>
      <c r="Q677" s="4">
        <f t="shared" si="98"/>
        <v>35.398000000000003</v>
      </c>
      <c r="R677" s="4">
        <f t="shared" si="99"/>
        <v>1.0042199999999999</v>
      </c>
      <c r="S677" s="4">
        <f t="shared" si="100"/>
        <v>1.0042199999999999</v>
      </c>
      <c r="T677" s="4"/>
      <c r="U677" s="31"/>
    </row>
    <row r="678" spans="1:21" x14ac:dyDescent="0.15">
      <c r="A678" s="31">
        <v>40</v>
      </c>
      <c r="B678" s="16" t="s">
        <v>282</v>
      </c>
      <c r="C678" s="1" t="s">
        <v>1035</v>
      </c>
      <c r="D678" s="1">
        <v>7</v>
      </c>
      <c r="E678" s="1">
        <v>0.23499999999999999</v>
      </c>
      <c r="F678" s="1">
        <v>99.17</v>
      </c>
      <c r="G678" s="2">
        <f t="shared" si="96"/>
        <v>3631.4</v>
      </c>
      <c r="H678" s="4">
        <v>3265</v>
      </c>
      <c r="I678" s="4">
        <v>256.5</v>
      </c>
      <c r="J678" s="4">
        <v>109.9</v>
      </c>
      <c r="K678" s="4">
        <f t="shared" si="95"/>
        <v>7.1611399999999996</v>
      </c>
      <c r="L678" s="38">
        <f t="shared" si="97"/>
        <v>6.798</v>
      </c>
      <c r="M678" s="4">
        <v>3.75</v>
      </c>
      <c r="N678" s="4">
        <v>3</v>
      </c>
      <c r="O678" s="4">
        <v>4.8000000000000001E-2</v>
      </c>
      <c r="P678" s="4"/>
      <c r="Q678" s="4">
        <f t="shared" si="98"/>
        <v>105.968</v>
      </c>
      <c r="R678" s="4">
        <f t="shared" si="99"/>
        <v>0.36314000000000002</v>
      </c>
      <c r="S678" s="4"/>
      <c r="T678" s="4">
        <f t="shared" si="101"/>
        <v>0.36314000000000002</v>
      </c>
      <c r="U678" s="31"/>
    </row>
    <row r="679" spans="1:21" x14ac:dyDescent="0.15">
      <c r="A679" s="31">
        <v>41</v>
      </c>
      <c r="B679" s="16" t="s">
        <v>282</v>
      </c>
      <c r="C679" s="1" t="s">
        <v>1036</v>
      </c>
      <c r="D679" s="1">
        <v>12</v>
      </c>
      <c r="E679" s="1">
        <v>0.24729999999999999</v>
      </c>
      <c r="F679" s="1">
        <v>182.27</v>
      </c>
      <c r="G679" s="2">
        <f t="shared" si="96"/>
        <v>2400.4</v>
      </c>
      <c r="H679" s="4">
        <v>2173.5</v>
      </c>
      <c r="I679" s="4">
        <v>162</v>
      </c>
      <c r="J679" s="4">
        <v>64.900000000000006</v>
      </c>
      <c r="K679" s="4">
        <f t="shared" si="95"/>
        <v>7.0380399999999996</v>
      </c>
      <c r="L679" s="38">
        <f t="shared" si="97"/>
        <v>6.798</v>
      </c>
      <c r="M679" s="4">
        <v>3.75</v>
      </c>
      <c r="N679" s="4">
        <v>3</v>
      </c>
      <c r="O679" s="4">
        <v>4.8000000000000001E-2</v>
      </c>
      <c r="P679" s="4"/>
      <c r="Q679" s="4">
        <f t="shared" si="98"/>
        <v>189.06800000000001</v>
      </c>
      <c r="R679" s="4">
        <f t="shared" si="99"/>
        <v>0.24004</v>
      </c>
      <c r="S679" s="4"/>
      <c r="T679" s="4">
        <f t="shared" si="101"/>
        <v>0.24004</v>
      </c>
      <c r="U679" s="31"/>
    </row>
    <row r="680" spans="1:21" x14ac:dyDescent="0.15">
      <c r="A680" s="31">
        <v>42</v>
      </c>
      <c r="B680" s="16" t="s">
        <v>282</v>
      </c>
      <c r="C680" s="1" t="s">
        <v>1037</v>
      </c>
      <c r="D680" s="1">
        <v>14</v>
      </c>
      <c r="E680" s="1">
        <v>0.32579999999999998</v>
      </c>
      <c r="F680" s="1">
        <v>41.16</v>
      </c>
      <c r="G680" s="2">
        <f t="shared" si="96"/>
        <v>4705.3999999999996</v>
      </c>
      <c r="H680" s="4">
        <v>4350</v>
      </c>
      <c r="I680" s="4">
        <v>205.5</v>
      </c>
      <c r="J680" s="4">
        <v>149.9</v>
      </c>
      <c r="K680" s="4">
        <f t="shared" si="95"/>
        <v>8.2096199999999993</v>
      </c>
      <c r="L680" s="38">
        <f t="shared" si="97"/>
        <v>6.798</v>
      </c>
      <c r="M680" s="4">
        <v>3.75</v>
      </c>
      <c r="N680" s="4">
        <v>3</v>
      </c>
      <c r="O680" s="4">
        <v>4.8000000000000001E-2</v>
      </c>
      <c r="P680" s="4"/>
      <c r="Q680" s="4">
        <f t="shared" si="98"/>
        <v>47.957999999999998</v>
      </c>
      <c r="R680" s="4">
        <f t="shared" si="99"/>
        <v>1.4116200000000001</v>
      </c>
      <c r="S680" s="4">
        <f t="shared" si="100"/>
        <v>1.4116200000000001</v>
      </c>
      <c r="T680" s="4"/>
      <c r="U680" s="31"/>
    </row>
    <row r="681" spans="1:21" x14ac:dyDescent="0.15">
      <c r="A681" s="31">
        <v>43</v>
      </c>
      <c r="B681" s="16" t="s">
        <v>282</v>
      </c>
      <c r="C681" s="1" t="s">
        <v>1038</v>
      </c>
      <c r="D681" s="1">
        <v>7</v>
      </c>
      <c r="E681" s="1">
        <v>0.2848</v>
      </c>
      <c r="F681" s="1">
        <v>21.45</v>
      </c>
      <c r="G681" s="2">
        <f t="shared" si="96"/>
        <v>2252.4</v>
      </c>
      <c r="H681" s="4">
        <v>2001</v>
      </c>
      <c r="I681" s="4">
        <v>136.5</v>
      </c>
      <c r="J681" s="4">
        <v>114.9</v>
      </c>
      <c r="K681" s="4">
        <f t="shared" si="95"/>
        <v>7.4737200000000001</v>
      </c>
      <c r="L681" s="38">
        <f t="shared" si="97"/>
        <v>6.798</v>
      </c>
      <c r="M681" s="4">
        <v>3.75</v>
      </c>
      <c r="N681" s="4">
        <v>3</v>
      </c>
      <c r="O681" s="4">
        <v>4.8000000000000001E-2</v>
      </c>
      <c r="P681" s="4"/>
      <c r="Q681" s="4">
        <f t="shared" si="98"/>
        <v>28.248000000000001</v>
      </c>
      <c r="R681" s="4">
        <f t="shared" si="99"/>
        <v>0.67571999999999999</v>
      </c>
      <c r="S681" s="4">
        <f t="shared" si="100"/>
        <v>0.67571999999999999</v>
      </c>
      <c r="T681" s="4"/>
      <c r="U681" s="31"/>
    </row>
    <row r="682" spans="1:21" x14ac:dyDescent="0.15">
      <c r="A682" s="31">
        <v>44</v>
      </c>
      <c r="B682" s="16" t="s">
        <v>282</v>
      </c>
      <c r="C682" s="1" t="s">
        <v>1039</v>
      </c>
      <c r="D682" s="1">
        <v>11</v>
      </c>
      <c r="E682" s="1">
        <v>0.28149999999999997</v>
      </c>
      <c r="F682" s="1">
        <v>77.39</v>
      </c>
      <c r="G682" s="2">
        <f t="shared" si="96"/>
        <v>2738.9</v>
      </c>
      <c r="H682" s="4">
        <v>2577</v>
      </c>
      <c r="I682" s="4">
        <v>0</v>
      </c>
      <c r="J682" s="4">
        <v>161.9</v>
      </c>
      <c r="K682" s="4">
        <f t="shared" si="95"/>
        <v>7.0718899999999998</v>
      </c>
      <c r="L682" s="38">
        <f t="shared" si="97"/>
        <v>6.798</v>
      </c>
      <c r="M682" s="4">
        <v>3.75</v>
      </c>
      <c r="N682" s="4">
        <v>3</v>
      </c>
      <c r="O682" s="4">
        <v>4.8000000000000001E-2</v>
      </c>
      <c r="P682" s="4"/>
      <c r="Q682" s="4">
        <f t="shared" si="98"/>
        <v>84.188000000000002</v>
      </c>
      <c r="R682" s="4">
        <f t="shared" si="99"/>
        <v>0.27389000000000002</v>
      </c>
      <c r="S682" s="4"/>
      <c r="T682" s="4">
        <f t="shared" si="101"/>
        <v>0.27389000000000002</v>
      </c>
      <c r="U682" s="31"/>
    </row>
    <row r="683" spans="1:21" x14ac:dyDescent="0.15">
      <c r="A683" s="31">
        <v>45</v>
      </c>
      <c r="B683" s="16" t="s">
        <v>282</v>
      </c>
      <c r="C683" s="1" t="s">
        <v>726</v>
      </c>
      <c r="D683" s="1">
        <v>13</v>
      </c>
      <c r="E683" s="1">
        <v>0.3034</v>
      </c>
      <c r="F683" s="1">
        <v>52.06</v>
      </c>
      <c r="G683" s="2">
        <f t="shared" si="96"/>
        <v>3413.9</v>
      </c>
      <c r="H683" s="4">
        <v>3187</v>
      </c>
      <c r="I683" s="4">
        <v>102</v>
      </c>
      <c r="J683" s="4">
        <v>124.9</v>
      </c>
      <c r="K683" s="4">
        <f t="shared" si="95"/>
        <v>7.1393899999999997</v>
      </c>
      <c r="L683" s="38">
        <f t="shared" si="97"/>
        <v>6.798</v>
      </c>
      <c r="M683" s="4">
        <v>3.75</v>
      </c>
      <c r="N683" s="4">
        <v>3</v>
      </c>
      <c r="O683" s="4">
        <v>4.8000000000000001E-2</v>
      </c>
      <c r="P683" s="4"/>
      <c r="Q683" s="4">
        <f t="shared" si="98"/>
        <v>58.857999999999997</v>
      </c>
      <c r="R683" s="4">
        <f t="shared" si="99"/>
        <v>0.34139000000000003</v>
      </c>
      <c r="S683" s="4"/>
      <c r="T683" s="4">
        <f t="shared" si="101"/>
        <v>0.34139000000000003</v>
      </c>
      <c r="U683" s="31"/>
    </row>
    <row r="684" spans="1:21" x14ac:dyDescent="0.15">
      <c r="A684" s="31">
        <v>46</v>
      </c>
      <c r="B684" s="16" t="s">
        <v>282</v>
      </c>
      <c r="C684" s="1" t="s">
        <v>1040</v>
      </c>
      <c r="D684" s="1">
        <v>18</v>
      </c>
      <c r="E684" s="1">
        <v>0.25469999999999998</v>
      </c>
      <c r="F684" s="1">
        <v>52.82</v>
      </c>
      <c r="G684" s="2">
        <f t="shared" si="96"/>
        <v>2023</v>
      </c>
      <c r="H684" s="4">
        <v>1939</v>
      </c>
      <c r="I684" s="4">
        <v>84</v>
      </c>
      <c r="J684" s="4">
        <v>0</v>
      </c>
      <c r="K684" s="4">
        <f t="shared" si="95"/>
        <v>7.0003000000000002</v>
      </c>
      <c r="L684" s="38">
        <f t="shared" si="97"/>
        <v>6.798</v>
      </c>
      <c r="M684" s="4">
        <v>3.75</v>
      </c>
      <c r="N684" s="4">
        <v>3</v>
      </c>
      <c r="O684" s="4">
        <v>4.8000000000000001E-2</v>
      </c>
      <c r="P684" s="4"/>
      <c r="Q684" s="4">
        <f t="shared" si="98"/>
        <v>59.618000000000002</v>
      </c>
      <c r="R684" s="4">
        <f t="shared" si="99"/>
        <v>0.20230000000000001</v>
      </c>
      <c r="S684" s="4"/>
      <c r="T684" s="4">
        <f t="shared" si="101"/>
        <v>0.20230000000000001</v>
      </c>
      <c r="U684" s="31"/>
    </row>
    <row r="685" spans="1:21" x14ac:dyDescent="0.15">
      <c r="A685" s="31">
        <v>47</v>
      </c>
      <c r="B685" s="16" t="s">
        <v>282</v>
      </c>
      <c r="C685" s="1" t="s">
        <v>1041</v>
      </c>
      <c r="D685" s="1">
        <v>12</v>
      </c>
      <c r="E685" s="1">
        <v>0.28820000000000001</v>
      </c>
      <c r="F685" s="1">
        <v>137.86000000000001</v>
      </c>
      <c r="G685" s="2">
        <f t="shared" si="96"/>
        <v>2925.9</v>
      </c>
      <c r="H685" s="4">
        <v>2849</v>
      </c>
      <c r="I685" s="4">
        <v>0</v>
      </c>
      <c r="J685" s="4">
        <v>76.900000000000006</v>
      </c>
      <c r="K685" s="4">
        <f t="shared" si="95"/>
        <v>7.0905899999999997</v>
      </c>
      <c r="L685" s="38">
        <f t="shared" si="97"/>
        <v>6.798</v>
      </c>
      <c r="M685" s="4">
        <v>3.75</v>
      </c>
      <c r="N685" s="4">
        <v>3</v>
      </c>
      <c r="O685" s="4">
        <v>4.8000000000000001E-2</v>
      </c>
      <c r="P685" s="4"/>
      <c r="Q685" s="4">
        <f t="shared" si="98"/>
        <v>144.65799999999999</v>
      </c>
      <c r="R685" s="4">
        <f t="shared" si="99"/>
        <v>0.29259000000000002</v>
      </c>
      <c r="S685" s="4"/>
      <c r="T685" s="4">
        <f t="shared" si="101"/>
        <v>0.29259000000000002</v>
      </c>
      <c r="U685" s="31"/>
    </row>
    <row r="686" spans="1:21" x14ac:dyDescent="0.15">
      <c r="A686" s="31">
        <v>48</v>
      </c>
      <c r="B686" s="16" t="s">
        <v>282</v>
      </c>
      <c r="C686" s="1" t="s">
        <v>1042</v>
      </c>
      <c r="D686" s="1">
        <v>10</v>
      </c>
      <c r="E686" s="1">
        <v>0.22259999999999999</v>
      </c>
      <c r="F686" s="1">
        <v>47.32</v>
      </c>
      <c r="G686" s="2">
        <f t="shared" si="96"/>
        <v>2102.9</v>
      </c>
      <c r="H686" s="4">
        <v>2033</v>
      </c>
      <c r="I686" s="4">
        <v>0</v>
      </c>
      <c r="J686" s="4">
        <v>69.900000000000006</v>
      </c>
      <c r="K686" s="4">
        <f t="shared" si="95"/>
        <v>7.0082899999999997</v>
      </c>
      <c r="L686" s="38">
        <f t="shared" si="97"/>
        <v>6.798</v>
      </c>
      <c r="M686" s="4">
        <v>3.75</v>
      </c>
      <c r="N686" s="4">
        <v>3</v>
      </c>
      <c r="O686" s="4">
        <v>4.8000000000000001E-2</v>
      </c>
      <c r="P686" s="4"/>
      <c r="Q686" s="4">
        <f t="shared" si="98"/>
        <v>54.118000000000002</v>
      </c>
      <c r="R686" s="4">
        <f t="shared" si="99"/>
        <v>0.21029</v>
      </c>
      <c r="S686" s="4"/>
      <c r="T686" s="4">
        <f t="shared" si="101"/>
        <v>0.21029</v>
      </c>
      <c r="U686" s="31"/>
    </row>
    <row r="687" spans="1:21" x14ac:dyDescent="0.15">
      <c r="A687" s="31">
        <v>49</v>
      </c>
      <c r="B687" s="16" t="s">
        <v>282</v>
      </c>
      <c r="C687" s="1" t="s">
        <v>1043</v>
      </c>
      <c r="D687" s="1">
        <v>17</v>
      </c>
      <c r="E687" s="1">
        <v>0.2666</v>
      </c>
      <c r="F687" s="1">
        <v>345.38</v>
      </c>
      <c r="G687" s="2">
        <f t="shared" si="96"/>
        <v>2207</v>
      </c>
      <c r="H687" s="4">
        <v>2207</v>
      </c>
      <c r="I687" s="4">
        <v>0</v>
      </c>
      <c r="J687" s="4">
        <v>0</v>
      </c>
      <c r="K687" s="4">
        <f t="shared" si="95"/>
        <v>7.0186999999999999</v>
      </c>
      <c r="L687" s="38">
        <f t="shared" si="97"/>
        <v>6.798</v>
      </c>
      <c r="M687" s="4">
        <v>3.75</v>
      </c>
      <c r="N687" s="4">
        <v>3</v>
      </c>
      <c r="O687" s="4">
        <v>4.8000000000000001E-2</v>
      </c>
      <c r="P687" s="4"/>
      <c r="Q687" s="4">
        <f t="shared" si="98"/>
        <v>352.178</v>
      </c>
      <c r="R687" s="4">
        <f t="shared" si="99"/>
        <v>0.22070000000000001</v>
      </c>
      <c r="S687" s="4"/>
      <c r="T687" s="4">
        <f t="shared" si="101"/>
        <v>0.22070000000000001</v>
      </c>
      <c r="U687" s="31"/>
    </row>
    <row r="688" spans="1:21" x14ac:dyDescent="0.15">
      <c r="A688" s="31">
        <v>50</v>
      </c>
      <c r="B688" s="16" t="s">
        <v>282</v>
      </c>
      <c r="C688" s="1" t="s">
        <v>1044</v>
      </c>
      <c r="D688" s="1">
        <v>8</v>
      </c>
      <c r="E688" s="1">
        <v>0.34960000000000002</v>
      </c>
      <c r="F688" s="1">
        <v>72.05</v>
      </c>
      <c r="G688" s="2">
        <f t="shared" si="96"/>
        <v>2513.9</v>
      </c>
      <c r="H688" s="4">
        <v>2464</v>
      </c>
      <c r="I688" s="4">
        <v>0</v>
      </c>
      <c r="J688" s="4">
        <v>49.9</v>
      </c>
      <c r="K688" s="4">
        <f t="shared" si="95"/>
        <v>7.0493899999999998</v>
      </c>
      <c r="L688" s="38">
        <f t="shared" si="97"/>
        <v>6.798</v>
      </c>
      <c r="M688" s="4">
        <v>3.75</v>
      </c>
      <c r="N688" s="4">
        <v>3</v>
      </c>
      <c r="O688" s="4">
        <v>4.8000000000000001E-2</v>
      </c>
      <c r="P688" s="4"/>
      <c r="Q688" s="4">
        <f t="shared" si="98"/>
        <v>78.847999999999999</v>
      </c>
      <c r="R688" s="4">
        <f t="shared" si="99"/>
        <v>0.25139</v>
      </c>
      <c r="S688" s="4"/>
      <c r="T688" s="4">
        <f t="shared" si="101"/>
        <v>0.25139</v>
      </c>
      <c r="U688" s="31"/>
    </row>
    <row r="689" spans="1:21" x14ac:dyDescent="0.15">
      <c r="A689" s="31">
        <v>51</v>
      </c>
      <c r="B689" s="16" t="s">
        <v>282</v>
      </c>
      <c r="C689" s="1" t="s">
        <v>1045</v>
      </c>
      <c r="D689" s="1">
        <v>14</v>
      </c>
      <c r="E689" s="1">
        <v>0.38350000000000001</v>
      </c>
      <c r="F689" s="1">
        <v>200.1</v>
      </c>
      <c r="G689" s="2">
        <f t="shared" si="96"/>
        <v>3018.4</v>
      </c>
      <c r="H689" s="4">
        <v>2633</v>
      </c>
      <c r="I689" s="4">
        <v>102</v>
      </c>
      <c r="J689" s="4">
        <v>283.39999999999998</v>
      </c>
      <c r="K689" s="4">
        <f t="shared" si="95"/>
        <v>7.0998400000000004</v>
      </c>
      <c r="L689" s="38">
        <f t="shared" si="97"/>
        <v>6.798</v>
      </c>
      <c r="M689" s="4">
        <v>3.75</v>
      </c>
      <c r="N689" s="4">
        <v>3</v>
      </c>
      <c r="O689" s="4">
        <v>4.8000000000000001E-2</v>
      </c>
      <c r="P689" s="4"/>
      <c r="Q689" s="4">
        <f t="shared" si="98"/>
        <v>206.898</v>
      </c>
      <c r="R689" s="4">
        <f t="shared" si="99"/>
        <v>0.30184</v>
      </c>
      <c r="S689" s="4"/>
      <c r="T689" s="4">
        <f t="shared" si="101"/>
        <v>0.30184</v>
      </c>
      <c r="U689" s="31"/>
    </row>
    <row r="690" spans="1:21" x14ac:dyDescent="0.15">
      <c r="A690" s="31">
        <v>52</v>
      </c>
      <c r="B690" s="16" t="s">
        <v>282</v>
      </c>
      <c r="C690" s="1" t="s">
        <v>1046</v>
      </c>
      <c r="D690" s="1">
        <v>10</v>
      </c>
      <c r="E690" s="1">
        <v>0.2893</v>
      </c>
      <c r="F690" s="1">
        <v>28.73</v>
      </c>
      <c r="G690" s="2">
        <f t="shared" si="96"/>
        <v>2431.6</v>
      </c>
      <c r="H690" s="4">
        <v>2044.7</v>
      </c>
      <c r="I690" s="4">
        <v>342</v>
      </c>
      <c r="J690" s="4">
        <v>44.9</v>
      </c>
      <c r="K690" s="4">
        <f t="shared" si="95"/>
        <v>7.5274799999999997</v>
      </c>
      <c r="L690" s="38">
        <f t="shared" si="97"/>
        <v>6.798</v>
      </c>
      <c r="M690" s="4">
        <v>3.75</v>
      </c>
      <c r="N690" s="4">
        <v>3</v>
      </c>
      <c r="O690" s="4">
        <v>4.8000000000000001E-2</v>
      </c>
      <c r="P690" s="4"/>
      <c r="Q690" s="4">
        <f t="shared" si="98"/>
        <v>35.527999999999999</v>
      </c>
      <c r="R690" s="4">
        <f t="shared" si="99"/>
        <v>0.72948000000000002</v>
      </c>
      <c r="S690" s="4">
        <f t="shared" si="100"/>
        <v>0.72948000000000002</v>
      </c>
      <c r="T690" s="4"/>
      <c r="U690" s="31"/>
    </row>
    <row r="691" spans="1:21" x14ac:dyDescent="0.15">
      <c r="A691" s="31">
        <v>53</v>
      </c>
      <c r="B691" s="16" t="s">
        <v>282</v>
      </c>
      <c r="C691" s="1" t="s">
        <v>1047</v>
      </c>
      <c r="D691" s="1">
        <v>11</v>
      </c>
      <c r="E691" s="1">
        <v>0.35620000000000002</v>
      </c>
      <c r="F691" s="1">
        <v>22.75</v>
      </c>
      <c r="G691" s="2">
        <f t="shared" si="96"/>
        <v>2790.9</v>
      </c>
      <c r="H691" s="4">
        <v>2686</v>
      </c>
      <c r="I691" s="4">
        <v>0</v>
      </c>
      <c r="J691" s="4">
        <v>104.9</v>
      </c>
      <c r="K691" s="4">
        <f t="shared" si="95"/>
        <v>7.6352700000000002</v>
      </c>
      <c r="L691" s="38">
        <f t="shared" si="97"/>
        <v>6.798</v>
      </c>
      <c r="M691" s="4">
        <v>3.75</v>
      </c>
      <c r="N691" s="4">
        <v>3</v>
      </c>
      <c r="O691" s="4">
        <v>4.8000000000000001E-2</v>
      </c>
      <c r="P691" s="4"/>
      <c r="Q691" s="4">
        <f t="shared" si="98"/>
        <v>29.547999999999998</v>
      </c>
      <c r="R691" s="4">
        <f t="shared" si="99"/>
        <v>0.83726999999999996</v>
      </c>
      <c r="S691" s="4">
        <f t="shared" si="100"/>
        <v>0.83726999999999996</v>
      </c>
      <c r="T691" s="4"/>
      <c r="U691" s="31"/>
    </row>
    <row r="692" spans="1:21" x14ac:dyDescent="0.15">
      <c r="A692" s="31">
        <v>54</v>
      </c>
      <c r="B692" s="16" t="s">
        <v>282</v>
      </c>
      <c r="C692" s="1" t="s">
        <v>1048</v>
      </c>
      <c r="D692" s="1">
        <v>7</v>
      </c>
      <c r="E692" s="1">
        <v>0.32200000000000001</v>
      </c>
      <c r="F692" s="1">
        <v>236.49</v>
      </c>
      <c r="G692" s="2">
        <f t="shared" si="96"/>
        <v>2910.6</v>
      </c>
      <c r="H692" s="4">
        <v>2355.6</v>
      </c>
      <c r="I692" s="4">
        <v>51</v>
      </c>
      <c r="J692" s="4">
        <v>504</v>
      </c>
      <c r="K692" s="4">
        <f t="shared" si="95"/>
        <v>7.0890599999999999</v>
      </c>
      <c r="L692" s="38">
        <f t="shared" si="97"/>
        <v>6.798</v>
      </c>
      <c r="M692" s="4">
        <v>3.75</v>
      </c>
      <c r="N692" s="4">
        <v>3</v>
      </c>
      <c r="O692" s="4">
        <v>4.8000000000000001E-2</v>
      </c>
      <c r="P692" s="4"/>
      <c r="Q692" s="4">
        <f t="shared" si="98"/>
        <v>243.28800000000001</v>
      </c>
      <c r="R692" s="4">
        <f t="shared" si="99"/>
        <v>0.29105999999999999</v>
      </c>
      <c r="S692" s="4"/>
      <c r="T692" s="4">
        <f t="shared" ref="T692:T710" si="102">0.0001*G692</f>
        <v>0.29105999999999999</v>
      </c>
      <c r="U692" s="31"/>
    </row>
    <row r="693" spans="1:21" x14ac:dyDescent="0.15">
      <c r="A693" s="31">
        <v>55</v>
      </c>
      <c r="B693" s="16" t="s">
        <v>208</v>
      </c>
      <c r="C693" s="42" t="s">
        <v>1049</v>
      </c>
      <c r="D693" s="42">
        <v>8</v>
      </c>
      <c r="E693" s="1">
        <v>0.13420000000000001</v>
      </c>
      <c r="F693" s="1">
        <v>39.67</v>
      </c>
      <c r="G693" s="2">
        <f t="shared" si="96"/>
        <v>1204</v>
      </c>
      <c r="H693" s="4">
        <v>1192</v>
      </c>
      <c r="I693" s="4">
        <v>0</v>
      </c>
      <c r="J693" s="4">
        <v>12</v>
      </c>
      <c r="K693" s="4">
        <f t="shared" si="95"/>
        <v>7.1592000000000002</v>
      </c>
      <c r="L693" s="38">
        <f t="shared" si="97"/>
        <v>6.798</v>
      </c>
      <c r="M693" s="4">
        <v>3.75</v>
      </c>
      <c r="N693" s="4">
        <v>3</v>
      </c>
      <c r="O693" s="4">
        <v>4.8000000000000001E-2</v>
      </c>
      <c r="P693" s="4"/>
      <c r="Q693" s="4">
        <f t="shared" si="98"/>
        <v>46.468000000000004</v>
      </c>
      <c r="R693" s="4">
        <f t="shared" si="99"/>
        <v>0.36120000000000002</v>
      </c>
      <c r="S693" s="4">
        <f t="shared" si="100"/>
        <v>0.36120000000000002</v>
      </c>
      <c r="T693" s="4"/>
      <c r="U693" s="31"/>
    </row>
    <row r="694" spans="1:21" x14ac:dyDescent="0.15">
      <c r="A694" s="31">
        <v>56</v>
      </c>
      <c r="B694" s="16" t="s">
        <v>208</v>
      </c>
      <c r="C694" s="42" t="s">
        <v>741</v>
      </c>
      <c r="D694" s="42">
        <v>17</v>
      </c>
      <c r="E694" s="1">
        <v>0.2586</v>
      </c>
      <c r="F694" s="1">
        <v>22.15</v>
      </c>
      <c r="G694" s="2">
        <f t="shared" si="96"/>
        <v>3759</v>
      </c>
      <c r="H694" s="4">
        <v>3739</v>
      </c>
      <c r="I694" s="4">
        <v>0</v>
      </c>
      <c r="J694" s="4">
        <v>20</v>
      </c>
      <c r="K694" s="4">
        <f t="shared" si="95"/>
        <v>7.9257</v>
      </c>
      <c r="L694" s="38">
        <f t="shared" si="97"/>
        <v>6.798</v>
      </c>
      <c r="M694" s="4">
        <v>3.75</v>
      </c>
      <c r="N694" s="4">
        <v>3</v>
      </c>
      <c r="O694" s="4">
        <v>4.8000000000000001E-2</v>
      </c>
      <c r="P694" s="4"/>
      <c r="Q694" s="4">
        <f t="shared" si="98"/>
        <v>28.948</v>
      </c>
      <c r="R694" s="4">
        <f t="shared" si="99"/>
        <v>1.1276999999999999</v>
      </c>
      <c r="S694" s="4">
        <f t="shared" si="100"/>
        <v>1.1276999999999999</v>
      </c>
      <c r="T694" s="4"/>
      <c r="U694" s="31"/>
    </row>
    <row r="695" spans="1:21" x14ac:dyDescent="0.15">
      <c r="A695" s="31">
        <v>57</v>
      </c>
      <c r="B695" s="16" t="s">
        <v>208</v>
      </c>
      <c r="C695" s="42" t="s">
        <v>1050</v>
      </c>
      <c r="D695" s="42">
        <v>6</v>
      </c>
      <c r="E695" s="1">
        <v>0.16819999999999999</v>
      </c>
      <c r="F695" s="1">
        <v>36.75</v>
      </c>
      <c r="G695" s="2">
        <f t="shared" si="96"/>
        <v>590</v>
      </c>
      <c r="H695" s="4">
        <v>590</v>
      </c>
      <c r="I695" s="4">
        <v>0</v>
      </c>
      <c r="J695" s="4">
        <v>0</v>
      </c>
      <c r="K695" s="4">
        <f t="shared" si="95"/>
        <v>6.9749999999999996</v>
      </c>
      <c r="L695" s="38">
        <f t="shared" si="97"/>
        <v>6.798</v>
      </c>
      <c r="M695" s="4">
        <v>3.75</v>
      </c>
      <c r="N695" s="4">
        <v>3</v>
      </c>
      <c r="O695" s="4">
        <v>4.8000000000000001E-2</v>
      </c>
      <c r="P695" s="4"/>
      <c r="Q695" s="4">
        <f t="shared" si="98"/>
        <v>43.548000000000002</v>
      </c>
      <c r="R695" s="4">
        <f t="shared" si="99"/>
        <v>0.17699999999999999</v>
      </c>
      <c r="S695" s="4">
        <f t="shared" si="100"/>
        <v>0.17699999999999999</v>
      </c>
      <c r="T695" s="4"/>
      <c r="U695" s="31"/>
    </row>
    <row r="696" spans="1:21" x14ac:dyDescent="0.15">
      <c r="A696" s="31">
        <v>58</v>
      </c>
      <c r="B696" s="16" t="s">
        <v>362</v>
      </c>
      <c r="C696" s="1" t="s">
        <v>1051</v>
      </c>
      <c r="D696" s="1">
        <v>11</v>
      </c>
      <c r="E696" s="1">
        <v>0.26</v>
      </c>
      <c r="F696" s="1">
        <v>20.190000000000001</v>
      </c>
      <c r="G696" s="2">
        <f t="shared" si="96"/>
        <v>3461.5</v>
      </c>
      <c r="H696" s="4">
        <v>3355</v>
      </c>
      <c r="I696" s="4">
        <v>106.5</v>
      </c>
      <c r="J696" s="4">
        <v>0</v>
      </c>
      <c r="K696" s="4">
        <f t="shared" si="95"/>
        <v>7.8364500000000001</v>
      </c>
      <c r="L696" s="38">
        <f t="shared" si="97"/>
        <v>6.798</v>
      </c>
      <c r="M696" s="4">
        <v>3.75</v>
      </c>
      <c r="N696" s="4">
        <v>3</v>
      </c>
      <c r="O696" s="4">
        <v>4.8000000000000001E-2</v>
      </c>
      <c r="P696" s="4"/>
      <c r="Q696" s="4">
        <f t="shared" si="98"/>
        <v>26.988</v>
      </c>
      <c r="R696" s="4">
        <f t="shared" si="99"/>
        <v>1.0384500000000001</v>
      </c>
      <c r="S696" s="4">
        <f t="shared" si="100"/>
        <v>1.0384500000000001</v>
      </c>
      <c r="T696" s="4"/>
      <c r="U696" s="31"/>
    </row>
    <row r="697" spans="1:21" x14ac:dyDescent="0.15">
      <c r="A697" s="31">
        <v>59</v>
      </c>
      <c r="B697" s="16" t="s">
        <v>362</v>
      </c>
      <c r="C697" s="1" t="s">
        <v>1052</v>
      </c>
      <c r="D697" s="1">
        <v>13</v>
      </c>
      <c r="E697" s="1">
        <v>0.37</v>
      </c>
      <c r="F697" s="1">
        <v>23.91</v>
      </c>
      <c r="G697" s="2">
        <f t="shared" si="96"/>
        <v>4340.5</v>
      </c>
      <c r="H697" s="4">
        <v>4296</v>
      </c>
      <c r="I697" s="4">
        <v>34.5</v>
      </c>
      <c r="J697" s="2">
        <v>10</v>
      </c>
      <c r="K697" s="2">
        <f t="shared" si="95"/>
        <v>8.1001499999999993</v>
      </c>
      <c r="L697" s="38">
        <f t="shared" si="97"/>
        <v>6.798</v>
      </c>
      <c r="M697" s="4">
        <v>3.75</v>
      </c>
      <c r="N697" s="4">
        <v>3</v>
      </c>
      <c r="O697" s="4">
        <v>4.8000000000000001E-2</v>
      </c>
      <c r="P697" s="4"/>
      <c r="Q697" s="4">
        <f t="shared" si="98"/>
        <v>30.707999999999998</v>
      </c>
      <c r="R697" s="4">
        <f t="shared" si="99"/>
        <v>1.3021499999999999</v>
      </c>
      <c r="S697" s="4">
        <f t="shared" si="100"/>
        <v>1.3021499999999999</v>
      </c>
      <c r="T697" s="4"/>
      <c r="U697" s="31"/>
    </row>
    <row r="698" spans="1:21" x14ac:dyDescent="0.15">
      <c r="A698" s="31">
        <v>60</v>
      </c>
      <c r="B698" s="16" t="s">
        <v>362</v>
      </c>
      <c r="C698" s="1" t="s">
        <v>1053</v>
      </c>
      <c r="D698" s="1">
        <v>20</v>
      </c>
      <c r="E698" s="1">
        <v>0.28999999999999998</v>
      </c>
      <c r="F698" s="1">
        <v>23.6</v>
      </c>
      <c r="G698" s="2">
        <f t="shared" si="96"/>
        <v>4869</v>
      </c>
      <c r="H698" s="4">
        <v>3173</v>
      </c>
      <c r="I698" s="4">
        <v>1689</v>
      </c>
      <c r="J698" s="2">
        <v>7</v>
      </c>
      <c r="K698" s="2">
        <f t="shared" si="95"/>
        <v>8.2586999999999993</v>
      </c>
      <c r="L698" s="38">
        <f t="shared" si="97"/>
        <v>6.798</v>
      </c>
      <c r="M698" s="4">
        <v>3.75</v>
      </c>
      <c r="N698" s="4">
        <v>3</v>
      </c>
      <c r="O698" s="4">
        <v>4.8000000000000001E-2</v>
      </c>
      <c r="P698" s="4"/>
      <c r="Q698" s="4">
        <f t="shared" si="98"/>
        <v>30.398</v>
      </c>
      <c r="R698" s="4">
        <f t="shared" si="99"/>
        <v>1.4607000000000001</v>
      </c>
      <c r="S698" s="4">
        <f t="shared" si="100"/>
        <v>1.4607000000000001</v>
      </c>
      <c r="T698" s="4"/>
      <c r="U698" s="31"/>
    </row>
    <row r="699" spans="1:21" x14ac:dyDescent="0.15">
      <c r="A699" s="31">
        <v>61</v>
      </c>
      <c r="B699" s="16" t="s">
        <v>1054</v>
      </c>
      <c r="C699" s="1" t="s">
        <v>1055</v>
      </c>
      <c r="D699" s="1">
        <v>13</v>
      </c>
      <c r="E699" s="1">
        <v>0.26</v>
      </c>
      <c r="F699" s="1">
        <v>145.16999999999999</v>
      </c>
      <c r="G699" s="2">
        <f t="shared" si="96"/>
        <v>12627</v>
      </c>
      <c r="H699" s="4">
        <v>3192</v>
      </c>
      <c r="I699" s="4">
        <v>6385</v>
      </c>
      <c r="J699" s="4">
        <v>3050</v>
      </c>
      <c r="K699" s="4">
        <f t="shared" si="95"/>
        <v>8.0607000000000006</v>
      </c>
      <c r="L699" s="38">
        <f t="shared" si="97"/>
        <v>6.798</v>
      </c>
      <c r="M699" s="4">
        <v>3.75</v>
      </c>
      <c r="N699" s="4">
        <v>3</v>
      </c>
      <c r="O699" s="4">
        <v>4.8000000000000001E-2</v>
      </c>
      <c r="P699" s="4"/>
      <c r="Q699" s="4">
        <f t="shared" si="98"/>
        <v>151.96799999999999</v>
      </c>
      <c r="R699" s="4">
        <f t="shared" si="99"/>
        <v>1.2626999999999999</v>
      </c>
      <c r="S699" s="4"/>
      <c r="T699" s="4">
        <f t="shared" si="102"/>
        <v>1.2626999999999999</v>
      </c>
      <c r="U699" s="31"/>
    </row>
    <row r="700" spans="1:21" x14ac:dyDescent="0.15">
      <c r="A700" s="31">
        <v>62</v>
      </c>
      <c r="B700" s="16" t="s">
        <v>1054</v>
      </c>
      <c r="C700" s="1" t="s">
        <v>1056</v>
      </c>
      <c r="D700" s="1">
        <v>19</v>
      </c>
      <c r="E700" s="1">
        <v>0.41</v>
      </c>
      <c r="F700" s="1">
        <v>36.24</v>
      </c>
      <c r="G700" s="2">
        <f t="shared" si="96"/>
        <v>8760</v>
      </c>
      <c r="H700" s="4">
        <v>3145</v>
      </c>
      <c r="I700" s="4">
        <v>5615</v>
      </c>
      <c r="J700" s="4">
        <v>0</v>
      </c>
      <c r="K700" s="4">
        <f t="shared" si="95"/>
        <v>9.4260000000000002</v>
      </c>
      <c r="L700" s="38">
        <f t="shared" si="97"/>
        <v>6.798</v>
      </c>
      <c r="M700" s="4">
        <v>3.75</v>
      </c>
      <c r="N700" s="4">
        <v>3</v>
      </c>
      <c r="O700" s="4">
        <v>4.8000000000000001E-2</v>
      </c>
      <c r="P700" s="4"/>
      <c r="Q700" s="4">
        <f t="shared" si="98"/>
        <v>43.037999999999997</v>
      </c>
      <c r="R700" s="4">
        <f t="shared" si="99"/>
        <v>2.6280000000000001</v>
      </c>
      <c r="S700" s="4">
        <f t="shared" si="100"/>
        <v>2.6280000000000001</v>
      </c>
      <c r="T700" s="4"/>
      <c r="U700" s="31"/>
    </row>
    <row r="701" spans="1:21" x14ac:dyDescent="0.15">
      <c r="A701" s="31">
        <v>63</v>
      </c>
      <c r="B701" s="16" t="s">
        <v>1054</v>
      </c>
      <c r="C701" s="1" t="s">
        <v>1057</v>
      </c>
      <c r="D701" s="1">
        <v>19</v>
      </c>
      <c r="E701" s="1">
        <v>0.33</v>
      </c>
      <c r="F701" s="1">
        <v>21.81</v>
      </c>
      <c r="G701" s="2">
        <f t="shared" si="96"/>
        <v>4940</v>
      </c>
      <c r="H701" s="4">
        <v>2909</v>
      </c>
      <c r="I701" s="4">
        <v>131</v>
      </c>
      <c r="J701" s="4">
        <v>1900</v>
      </c>
      <c r="K701" s="4">
        <f t="shared" ref="K701:K733" si="103">+L701+P701+R701</f>
        <v>8.2799999999999994</v>
      </c>
      <c r="L701" s="38">
        <f t="shared" si="97"/>
        <v>6.798</v>
      </c>
      <c r="M701" s="4">
        <v>3.75</v>
      </c>
      <c r="N701" s="4">
        <v>3</v>
      </c>
      <c r="O701" s="4">
        <v>4.8000000000000001E-2</v>
      </c>
      <c r="P701" s="4"/>
      <c r="Q701" s="4">
        <f t="shared" si="98"/>
        <v>28.608000000000001</v>
      </c>
      <c r="R701" s="4">
        <f t="shared" si="99"/>
        <v>1.482</v>
      </c>
      <c r="S701" s="4">
        <f t="shared" si="100"/>
        <v>1.482</v>
      </c>
      <c r="T701" s="4"/>
      <c r="U701" s="31"/>
    </row>
    <row r="702" spans="1:21" x14ac:dyDescent="0.15">
      <c r="A702" s="31">
        <v>64</v>
      </c>
      <c r="B702" s="16" t="s">
        <v>1054</v>
      </c>
      <c r="C702" s="1" t="s">
        <v>1058</v>
      </c>
      <c r="D702" s="1">
        <v>11</v>
      </c>
      <c r="E702" s="1">
        <v>0.23</v>
      </c>
      <c r="F702" s="1">
        <v>80.680000000000007</v>
      </c>
      <c r="G702" s="2">
        <f t="shared" si="96"/>
        <v>3265</v>
      </c>
      <c r="H702" s="4">
        <v>2769</v>
      </c>
      <c r="I702" s="4">
        <v>496</v>
      </c>
      <c r="J702" s="4">
        <v>0</v>
      </c>
      <c r="K702" s="4">
        <f t="shared" si="103"/>
        <v>7.1245000000000003</v>
      </c>
      <c r="L702" s="38">
        <f t="shared" si="97"/>
        <v>6.798</v>
      </c>
      <c r="M702" s="4">
        <v>3.75</v>
      </c>
      <c r="N702" s="4">
        <v>3</v>
      </c>
      <c r="O702" s="4">
        <v>4.8000000000000001E-2</v>
      </c>
      <c r="P702" s="4"/>
      <c r="Q702" s="4">
        <f t="shared" si="98"/>
        <v>87.477999999999994</v>
      </c>
      <c r="R702" s="4">
        <f t="shared" si="99"/>
        <v>0.32650000000000001</v>
      </c>
      <c r="S702" s="4"/>
      <c r="T702" s="4">
        <f t="shared" si="102"/>
        <v>0.32650000000000001</v>
      </c>
      <c r="U702" s="31"/>
    </row>
    <row r="703" spans="1:21" x14ac:dyDescent="0.15">
      <c r="A703" s="31">
        <v>65</v>
      </c>
      <c r="B703" s="16" t="s">
        <v>1054</v>
      </c>
      <c r="C703" s="1" t="s">
        <v>1059</v>
      </c>
      <c r="D703" s="1">
        <v>17</v>
      </c>
      <c r="E703" s="1">
        <v>0.36</v>
      </c>
      <c r="F703" s="1">
        <v>97.13</v>
      </c>
      <c r="G703" s="2">
        <f t="shared" ref="G703:G733" si="104">H703+I703+J703</f>
        <v>14706</v>
      </c>
      <c r="H703" s="4">
        <v>6041</v>
      </c>
      <c r="I703" s="4">
        <v>6115</v>
      </c>
      <c r="J703" s="4">
        <v>2550</v>
      </c>
      <c r="K703" s="4">
        <f t="shared" si="103"/>
        <v>8.2685999999999993</v>
      </c>
      <c r="L703" s="38">
        <f t="shared" ref="L703:L731" si="105">+M703+N703+O703</f>
        <v>6.798</v>
      </c>
      <c r="M703" s="4">
        <v>3.75</v>
      </c>
      <c r="N703" s="4">
        <v>3</v>
      </c>
      <c r="O703" s="4">
        <v>4.8000000000000001E-2</v>
      </c>
      <c r="P703" s="4"/>
      <c r="Q703" s="4">
        <f t="shared" ref="Q703:Q733" si="106">+L703+P703+F703</f>
        <v>103.928</v>
      </c>
      <c r="R703" s="4">
        <f t="shared" ref="R703:R733" si="107">+S703+T703</f>
        <v>1.4705999999999999</v>
      </c>
      <c r="S703" s="4"/>
      <c r="T703" s="4">
        <f t="shared" si="102"/>
        <v>1.4705999999999999</v>
      </c>
      <c r="U703" s="31"/>
    </row>
    <row r="704" spans="1:21" x14ac:dyDescent="0.15">
      <c r="A704" s="31">
        <v>66</v>
      </c>
      <c r="B704" s="16" t="s">
        <v>1054</v>
      </c>
      <c r="C704" s="1" t="s">
        <v>1060</v>
      </c>
      <c r="D704" s="1">
        <v>14</v>
      </c>
      <c r="E704" s="1">
        <v>0.24</v>
      </c>
      <c r="F704" s="1">
        <v>40.58</v>
      </c>
      <c r="G704" s="2">
        <f t="shared" si="104"/>
        <v>6678</v>
      </c>
      <c r="H704" s="4">
        <v>2782</v>
      </c>
      <c r="I704" s="4">
        <v>996</v>
      </c>
      <c r="J704" s="4">
        <v>2900</v>
      </c>
      <c r="K704" s="4">
        <f t="shared" si="103"/>
        <v>8.8013999999999992</v>
      </c>
      <c r="L704" s="38">
        <f t="shared" si="105"/>
        <v>6.798</v>
      </c>
      <c r="M704" s="4">
        <v>3.75</v>
      </c>
      <c r="N704" s="4">
        <v>3</v>
      </c>
      <c r="O704" s="4">
        <v>4.8000000000000001E-2</v>
      </c>
      <c r="P704" s="4"/>
      <c r="Q704" s="4">
        <f t="shared" si="106"/>
        <v>47.378</v>
      </c>
      <c r="R704" s="4">
        <f t="shared" si="107"/>
        <v>2.0034000000000001</v>
      </c>
      <c r="S704" s="4">
        <f t="shared" ref="S704:S728" si="108">+G704*0.0003</f>
        <v>2.0034000000000001</v>
      </c>
      <c r="T704" s="4"/>
      <c r="U704" s="31"/>
    </row>
    <row r="705" spans="1:21" x14ac:dyDescent="0.15">
      <c r="A705" s="31">
        <v>67</v>
      </c>
      <c r="B705" s="16" t="s">
        <v>1054</v>
      </c>
      <c r="C705" s="1" t="s">
        <v>1061</v>
      </c>
      <c r="D705" s="1">
        <v>13</v>
      </c>
      <c r="E705" s="1">
        <v>0.13</v>
      </c>
      <c r="F705" s="1">
        <v>22</v>
      </c>
      <c r="G705" s="2">
        <f t="shared" si="104"/>
        <v>8992</v>
      </c>
      <c r="H705" s="4">
        <v>1066</v>
      </c>
      <c r="I705" s="4">
        <v>7926</v>
      </c>
      <c r="J705" s="4">
        <v>0</v>
      </c>
      <c r="K705" s="4">
        <f t="shared" si="103"/>
        <v>9.4955999999999996</v>
      </c>
      <c r="L705" s="38">
        <f t="shared" si="105"/>
        <v>6.798</v>
      </c>
      <c r="M705" s="4">
        <v>3.75</v>
      </c>
      <c r="N705" s="4">
        <v>3</v>
      </c>
      <c r="O705" s="4">
        <v>4.8000000000000001E-2</v>
      </c>
      <c r="P705" s="4"/>
      <c r="Q705" s="4">
        <f t="shared" si="106"/>
        <v>28.797999999999998</v>
      </c>
      <c r="R705" s="4">
        <f t="shared" si="107"/>
        <v>2.6976</v>
      </c>
      <c r="S705" s="4">
        <f t="shared" si="108"/>
        <v>2.6976</v>
      </c>
      <c r="T705" s="4"/>
      <c r="U705" s="31"/>
    </row>
    <row r="706" spans="1:21" x14ac:dyDescent="0.15">
      <c r="A706" s="31">
        <v>68</v>
      </c>
      <c r="B706" s="16" t="s">
        <v>1062</v>
      </c>
      <c r="C706" s="1" t="s">
        <v>472</v>
      </c>
      <c r="D706" s="1">
        <v>15</v>
      </c>
      <c r="E706" s="1">
        <v>0.36</v>
      </c>
      <c r="F706" s="1">
        <v>58.92</v>
      </c>
      <c r="G706" s="2">
        <f t="shared" si="104"/>
        <v>4259</v>
      </c>
      <c r="H706" s="4">
        <v>2000</v>
      </c>
      <c r="I706" s="4">
        <v>2244</v>
      </c>
      <c r="J706" s="4">
        <v>15</v>
      </c>
      <c r="K706" s="4">
        <f t="shared" si="103"/>
        <v>7.2239000000000004</v>
      </c>
      <c r="L706" s="38">
        <f t="shared" si="105"/>
        <v>6.798</v>
      </c>
      <c r="M706" s="4">
        <v>3.75</v>
      </c>
      <c r="N706" s="4">
        <v>3</v>
      </c>
      <c r="O706" s="4">
        <v>4.8000000000000001E-2</v>
      </c>
      <c r="P706" s="4"/>
      <c r="Q706" s="4">
        <f t="shared" si="106"/>
        <v>65.718000000000004</v>
      </c>
      <c r="R706" s="4">
        <f t="shared" si="107"/>
        <v>0.4259</v>
      </c>
      <c r="S706" s="4"/>
      <c r="T706" s="4">
        <f t="shared" si="102"/>
        <v>0.4259</v>
      </c>
      <c r="U706" s="31"/>
    </row>
    <row r="707" spans="1:21" x14ac:dyDescent="0.15">
      <c r="A707" s="31">
        <v>69</v>
      </c>
      <c r="B707" s="16" t="s">
        <v>1062</v>
      </c>
      <c r="C707" s="1" t="s">
        <v>288</v>
      </c>
      <c r="D707" s="1">
        <v>13</v>
      </c>
      <c r="E707" s="1">
        <v>0.31</v>
      </c>
      <c r="F707" s="1">
        <v>40.08</v>
      </c>
      <c r="G707" s="2">
        <f t="shared" si="104"/>
        <v>16008.5</v>
      </c>
      <c r="H707" s="4">
        <v>1226</v>
      </c>
      <c r="I707" s="4">
        <v>14782.5</v>
      </c>
      <c r="J707" s="4" t="s">
        <v>1063</v>
      </c>
      <c r="K707" s="4">
        <f t="shared" si="103"/>
        <v>11.60055</v>
      </c>
      <c r="L707" s="38">
        <f t="shared" si="105"/>
        <v>6.798</v>
      </c>
      <c r="M707" s="4">
        <v>3.75</v>
      </c>
      <c r="N707" s="4">
        <v>3</v>
      </c>
      <c r="O707" s="4">
        <v>4.8000000000000001E-2</v>
      </c>
      <c r="P707" s="4"/>
      <c r="Q707" s="4">
        <f t="shared" si="106"/>
        <v>46.878</v>
      </c>
      <c r="R707" s="4">
        <f t="shared" si="107"/>
        <v>4.8025500000000001</v>
      </c>
      <c r="S707" s="4">
        <f t="shared" si="108"/>
        <v>4.8025500000000001</v>
      </c>
      <c r="T707" s="4"/>
      <c r="U707" s="31"/>
    </row>
    <row r="708" spans="1:21" x14ac:dyDescent="0.15">
      <c r="A708" s="31">
        <v>70</v>
      </c>
      <c r="B708" s="16" t="s">
        <v>1062</v>
      </c>
      <c r="C708" s="1" t="s">
        <v>1064</v>
      </c>
      <c r="D708" s="1">
        <v>15</v>
      </c>
      <c r="E708" s="1">
        <v>0.28999999999999998</v>
      </c>
      <c r="F708" s="1">
        <v>63.57</v>
      </c>
      <c r="G708" s="2">
        <f t="shared" si="104"/>
        <v>8594</v>
      </c>
      <c r="H708" s="4">
        <v>1400</v>
      </c>
      <c r="I708" s="4">
        <v>7194</v>
      </c>
      <c r="J708" s="4" t="s">
        <v>1063</v>
      </c>
      <c r="K708" s="4">
        <f t="shared" si="103"/>
        <v>7.6574</v>
      </c>
      <c r="L708" s="38">
        <f t="shared" si="105"/>
        <v>6.798</v>
      </c>
      <c r="M708" s="4">
        <v>3.75</v>
      </c>
      <c r="N708" s="4">
        <v>3</v>
      </c>
      <c r="O708" s="4">
        <v>4.8000000000000001E-2</v>
      </c>
      <c r="P708" s="4"/>
      <c r="Q708" s="4">
        <f t="shared" si="106"/>
        <v>70.367999999999995</v>
      </c>
      <c r="R708" s="4">
        <f t="shared" si="107"/>
        <v>0.85940000000000005</v>
      </c>
      <c r="S708" s="4"/>
      <c r="T708" s="4">
        <f t="shared" si="102"/>
        <v>0.85940000000000005</v>
      </c>
      <c r="U708" s="31"/>
    </row>
    <row r="709" spans="1:21" x14ac:dyDescent="0.15">
      <c r="A709" s="31">
        <v>71</v>
      </c>
      <c r="B709" s="16" t="s">
        <v>1062</v>
      </c>
      <c r="C709" s="1" t="s">
        <v>1065</v>
      </c>
      <c r="D709" s="1">
        <v>12</v>
      </c>
      <c r="E709" s="1">
        <v>0.28000000000000003</v>
      </c>
      <c r="F709" s="1">
        <v>30.02</v>
      </c>
      <c r="G709" s="2">
        <f t="shared" si="104"/>
        <v>1872</v>
      </c>
      <c r="H709" s="4">
        <v>1844</v>
      </c>
      <c r="I709" s="4" t="s">
        <v>1063</v>
      </c>
      <c r="J709" s="4">
        <v>28</v>
      </c>
      <c r="K709" s="4">
        <f t="shared" si="103"/>
        <v>7.3596000000000004</v>
      </c>
      <c r="L709" s="38">
        <f t="shared" si="105"/>
        <v>6.798</v>
      </c>
      <c r="M709" s="4">
        <v>3.75</v>
      </c>
      <c r="N709" s="4">
        <v>3</v>
      </c>
      <c r="O709" s="4">
        <v>4.8000000000000001E-2</v>
      </c>
      <c r="P709" s="4"/>
      <c r="Q709" s="4">
        <f t="shared" si="106"/>
        <v>36.817999999999998</v>
      </c>
      <c r="R709" s="4">
        <f t="shared" si="107"/>
        <v>0.56159999999999999</v>
      </c>
      <c r="S709" s="4">
        <f t="shared" si="108"/>
        <v>0.56159999999999999</v>
      </c>
      <c r="T709" s="4"/>
      <c r="U709" s="31"/>
    </row>
    <row r="710" spans="1:21" x14ac:dyDescent="0.15">
      <c r="A710" s="31">
        <v>72</v>
      </c>
      <c r="B710" s="16" t="s">
        <v>1062</v>
      </c>
      <c r="C710" s="1" t="s">
        <v>1066</v>
      </c>
      <c r="D710" s="1">
        <v>9</v>
      </c>
      <c r="E710" s="1">
        <v>0.28999999999999998</v>
      </c>
      <c r="F710" s="1">
        <v>70.5</v>
      </c>
      <c r="G710" s="2">
        <f t="shared" si="104"/>
        <v>2004</v>
      </c>
      <c r="H710" s="4">
        <v>1979</v>
      </c>
      <c r="I710" s="4" t="s">
        <v>1063</v>
      </c>
      <c r="J710" s="4">
        <v>25</v>
      </c>
      <c r="K710" s="4">
        <f t="shared" si="103"/>
        <v>6.9984000000000002</v>
      </c>
      <c r="L710" s="38">
        <f t="shared" si="105"/>
        <v>6.798</v>
      </c>
      <c r="M710" s="4">
        <v>3.75</v>
      </c>
      <c r="N710" s="4">
        <v>3</v>
      </c>
      <c r="O710" s="4">
        <v>4.8000000000000001E-2</v>
      </c>
      <c r="P710" s="4"/>
      <c r="Q710" s="4">
        <f t="shared" si="106"/>
        <v>77.298000000000002</v>
      </c>
      <c r="R710" s="4">
        <f t="shared" si="107"/>
        <v>0.20039999999999999</v>
      </c>
      <c r="S710" s="4"/>
      <c r="T710" s="4">
        <f t="shared" si="102"/>
        <v>0.20039999999999999</v>
      </c>
      <c r="U710" s="31"/>
    </row>
    <row r="711" spans="1:21" x14ac:dyDescent="0.15">
      <c r="A711" s="31">
        <v>73</v>
      </c>
      <c r="B711" s="16" t="s">
        <v>1062</v>
      </c>
      <c r="C711" s="1" t="s">
        <v>24</v>
      </c>
      <c r="D711" s="1">
        <v>19</v>
      </c>
      <c r="E711" s="1">
        <v>0.4</v>
      </c>
      <c r="F711" s="1">
        <v>30.44</v>
      </c>
      <c r="G711" s="2">
        <f t="shared" si="104"/>
        <v>9502</v>
      </c>
      <c r="H711" s="4">
        <v>2032</v>
      </c>
      <c r="I711" s="4">
        <v>7458</v>
      </c>
      <c r="J711" s="4">
        <v>12</v>
      </c>
      <c r="K711" s="4">
        <f t="shared" si="103"/>
        <v>9.6486000000000001</v>
      </c>
      <c r="L711" s="38">
        <f t="shared" si="105"/>
        <v>6.798</v>
      </c>
      <c r="M711" s="4">
        <v>3.75</v>
      </c>
      <c r="N711" s="4">
        <v>3</v>
      </c>
      <c r="O711" s="4">
        <v>4.8000000000000001E-2</v>
      </c>
      <c r="P711" s="4"/>
      <c r="Q711" s="4">
        <f t="shared" si="106"/>
        <v>37.238</v>
      </c>
      <c r="R711" s="4">
        <f t="shared" si="107"/>
        <v>2.8506</v>
      </c>
      <c r="S711" s="4">
        <f t="shared" si="108"/>
        <v>2.8506</v>
      </c>
      <c r="T711" s="4"/>
      <c r="U711" s="31"/>
    </row>
    <row r="712" spans="1:21" x14ac:dyDescent="0.15">
      <c r="A712" s="31">
        <v>74</v>
      </c>
      <c r="B712" s="16" t="s">
        <v>1062</v>
      </c>
      <c r="C712" s="1" t="s">
        <v>1067</v>
      </c>
      <c r="D712" s="1">
        <v>13</v>
      </c>
      <c r="E712" s="1">
        <v>0.27</v>
      </c>
      <c r="F712" s="1">
        <v>27</v>
      </c>
      <c r="G712" s="2">
        <f t="shared" si="104"/>
        <v>3505</v>
      </c>
      <c r="H712" s="4">
        <v>1453</v>
      </c>
      <c r="I712" s="4">
        <v>2052</v>
      </c>
      <c r="J712" s="4" t="s">
        <v>1063</v>
      </c>
      <c r="K712" s="4">
        <f t="shared" si="103"/>
        <v>7.8494999999999999</v>
      </c>
      <c r="L712" s="38">
        <f t="shared" si="105"/>
        <v>6.798</v>
      </c>
      <c r="M712" s="4">
        <v>3.75</v>
      </c>
      <c r="N712" s="4">
        <v>3</v>
      </c>
      <c r="O712" s="4">
        <v>4.8000000000000001E-2</v>
      </c>
      <c r="P712" s="4"/>
      <c r="Q712" s="4">
        <f t="shared" si="106"/>
        <v>33.798000000000002</v>
      </c>
      <c r="R712" s="4">
        <f t="shared" si="107"/>
        <v>1.0515000000000001</v>
      </c>
      <c r="S712" s="4">
        <f t="shared" si="108"/>
        <v>1.0515000000000001</v>
      </c>
      <c r="T712" s="4"/>
      <c r="U712" s="31"/>
    </row>
    <row r="713" spans="1:21" x14ac:dyDescent="0.15">
      <c r="A713" s="31">
        <v>75</v>
      </c>
      <c r="B713" s="16" t="s">
        <v>1062</v>
      </c>
      <c r="C713" s="1" t="s">
        <v>966</v>
      </c>
      <c r="D713" s="1">
        <v>25</v>
      </c>
      <c r="E713" s="1">
        <v>0.42</v>
      </c>
      <c r="F713" s="1">
        <v>59.03</v>
      </c>
      <c r="G713" s="2">
        <f t="shared" si="104"/>
        <v>3250</v>
      </c>
      <c r="H713" s="4">
        <v>3250</v>
      </c>
      <c r="I713" s="4" t="s">
        <v>1063</v>
      </c>
      <c r="J713" s="4" t="s">
        <v>1063</v>
      </c>
      <c r="K713" s="4">
        <f t="shared" si="103"/>
        <v>7.1230000000000002</v>
      </c>
      <c r="L713" s="38">
        <f t="shared" si="105"/>
        <v>6.798</v>
      </c>
      <c r="M713" s="4">
        <v>3.75</v>
      </c>
      <c r="N713" s="4">
        <v>3</v>
      </c>
      <c r="O713" s="4">
        <v>4.8000000000000001E-2</v>
      </c>
      <c r="P713" s="4"/>
      <c r="Q713" s="4">
        <f t="shared" si="106"/>
        <v>65.828000000000003</v>
      </c>
      <c r="R713" s="4">
        <f t="shared" si="107"/>
        <v>0.32500000000000001</v>
      </c>
      <c r="S713" s="4"/>
      <c r="T713" s="4">
        <f t="shared" ref="T713:T729" si="109">0.0001*G713</f>
        <v>0.32500000000000001</v>
      </c>
      <c r="U713" s="31"/>
    </row>
    <row r="714" spans="1:21" x14ac:dyDescent="0.15">
      <c r="A714" s="31">
        <v>76</v>
      </c>
      <c r="B714" s="16" t="s">
        <v>1062</v>
      </c>
      <c r="C714" s="1" t="s">
        <v>1068</v>
      </c>
      <c r="D714" s="1">
        <v>25</v>
      </c>
      <c r="E714" s="1">
        <v>0.32</v>
      </c>
      <c r="F714" s="1">
        <v>71.41</v>
      </c>
      <c r="G714" s="2">
        <f t="shared" si="104"/>
        <v>3868</v>
      </c>
      <c r="H714" s="4">
        <v>2300</v>
      </c>
      <c r="I714" s="4">
        <v>1545</v>
      </c>
      <c r="J714" s="4">
        <v>23</v>
      </c>
      <c r="K714" s="4">
        <f t="shared" si="103"/>
        <v>7.1848000000000001</v>
      </c>
      <c r="L714" s="38">
        <f t="shared" si="105"/>
        <v>6.798</v>
      </c>
      <c r="M714" s="4">
        <v>3.75</v>
      </c>
      <c r="N714" s="4">
        <v>3</v>
      </c>
      <c r="O714" s="4">
        <v>4.8000000000000001E-2</v>
      </c>
      <c r="P714" s="4"/>
      <c r="Q714" s="4">
        <f t="shared" si="106"/>
        <v>78.207999999999998</v>
      </c>
      <c r="R714" s="4">
        <f t="shared" si="107"/>
        <v>0.38679999999999998</v>
      </c>
      <c r="S714" s="4"/>
      <c r="T714" s="4">
        <f t="shared" si="109"/>
        <v>0.38679999999999998</v>
      </c>
      <c r="U714" s="31"/>
    </row>
    <row r="715" spans="1:21" x14ac:dyDescent="0.15">
      <c r="A715" s="31">
        <v>77</v>
      </c>
      <c r="B715" s="16" t="s">
        <v>1062</v>
      </c>
      <c r="C715" s="1" t="s">
        <v>1069</v>
      </c>
      <c r="D715" s="1">
        <v>7</v>
      </c>
      <c r="E715" s="1">
        <v>0.06</v>
      </c>
      <c r="F715" s="1">
        <v>34.47</v>
      </c>
      <c r="G715" s="2">
        <f t="shared" si="104"/>
        <v>19432.5</v>
      </c>
      <c r="H715" s="4">
        <v>300</v>
      </c>
      <c r="I715" s="4">
        <v>19132.5</v>
      </c>
      <c r="J715" s="4" t="s">
        <v>1063</v>
      </c>
      <c r="K715" s="4">
        <f t="shared" si="103"/>
        <v>12.627750000000001</v>
      </c>
      <c r="L715" s="38">
        <f t="shared" si="105"/>
        <v>6.798</v>
      </c>
      <c r="M715" s="4">
        <v>3.75</v>
      </c>
      <c r="N715" s="4">
        <v>3</v>
      </c>
      <c r="O715" s="4">
        <v>4.8000000000000001E-2</v>
      </c>
      <c r="P715" s="4"/>
      <c r="Q715" s="4">
        <f t="shared" si="106"/>
        <v>41.268000000000001</v>
      </c>
      <c r="R715" s="4">
        <f t="shared" si="107"/>
        <v>5.8297499999999998</v>
      </c>
      <c r="S715" s="4">
        <f t="shared" si="108"/>
        <v>5.8297499999999998</v>
      </c>
      <c r="T715" s="4"/>
      <c r="U715" s="31"/>
    </row>
    <row r="716" spans="1:21" x14ac:dyDescent="0.15">
      <c r="A716" s="31">
        <v>78</v>
      </c>
      <c r="B716" s="16" t="s">
        <v>206</v>
      </c>
      <c r="C716" s="1" t="s">
        <v>1070</v>
      </c>
      <c r="D716" s="1">
        <v>7</v>
      </c>
      <c r="E716" s="1">
        <v>0.17199999999999999</v>
      </c>
      <c r="F716" s="1">
        <v>128.27000000000001</v>
      </c>
      <c r="G716" s="2">
        <f t="shared" si="104"/>
        <v>2757.05</v>
      </c>
      <c r="H716" s="4">
        <v>1822.05</v>
      </c>
      <c r="I716" s="4">
        <v>935</v>
      </c>
      <c r="J716" s="4">
        <v>0</v>
      </c>
      <c r="K716" s="4">
        <f t="shared" si="103"/>
        <v>7.0737050000000004</v>
      </c>
      <c r="L716" s="38">
        <f t="shared" si="105"/>
        <v>6.798</v>
      </c>
      <c r="M716" s="4">
        <v>3.75</v>
      </c>
      <c r="N716" s="4">
        <v>3</v>
      </c>
      <c r="O716" s="4">
        <v>4.8000000000000001E-2</v>
      </c>
      <c r="P716" s="4"/>
      <c r="Q716" s="4">
        <f t="shared" si="106"/>
        <v>135.06800000000001</v>
      </c>
      <c r="R716" s="4">
        <f t="shared" si="107"/>
        <v>0.27570499999999998</v>
      </c>
      <c r="S716" s="4"/>
      <c r="T716" s="4">
        <f t="shared" si="109"/>
        <v>0.27570499999999998</v>
      </c>
      <c r="U716" s="31"/>
    </row>
    <row r="717" spans="1:21" x14ac:dyDescent="0.15">
      <c r="A717" s="31">
        <v>79</v>
      </c>
      <c r="B717" s="16" t="s">
        <v>206</v>
      </c>
      <c r="C717" s="1" t="s">
        <v>1071</v>
      </c>
      <c r="D717" s="1">
        <v>7</v>
      </c>
      <c r="E717" s="1">
        <v>0.12709999999999999</v>
      </c>
      <c r="F717" s="1">
        <v>45.35</v>
      </c>
      <c r="G717" s="2">
        <f t="shared" si="104"/>
        <v>1288</v>
      </c>
      <c r="H717" s="4">
        <v>1268</v>
      </c>
      <c r="I717" s="4">
        <v>0</v>
      </c>
      <c r="J717" s="4">
        <v>20</v>
      </c>
      <c r="K717" s="4">
        <f t="shared" si="103"/>
        <v>6.9268000000000001</v>
      </c>
      <c r="L717" s="38">
        <f t="shared" si="105"/>
        <v>6.798</v>
      </c>
      <c r="M717" s="4">
        <v>3.75</v>
      </c>
      <c r="N717" s="4">
        <v>3</v>
      </c>
      <c r="O717" s="4">
        <v>4.8000000000000001E-2</v>
      </c>
      <c r="P717" s="4"/>
      <c r="Q717" s="4">
        <f t="shared" si="106"/>
        <v>52.148000000000003</v>
      </c>
      <c r="R717" s="4">
        <f t="shared" si="107"/>
        <v>0.1288</v>
      </c>
      <c r="S717" s="4"/>
      <c r="T717" s="4">
        <f t="shared" si="109"/>
        <v>0.1288</v>
      </c>
      <c r="U717" s="31"/>
    </row>
    <row r="718" spans="1:21" x14ac:dyDescent="0.15">
      <c r="A718" s="31">
        <v>80</v>
      </c>
      <c r="B718" s="16" t="s">
        <v>206</v>
      </c>
      <c r="C718" s="1" t="s">
        <v>1072</v>
      </c>
      <c r="D718" s="1">
        <v>7</v>
      </c>
      <c r="E718" s="1">
        <v>0.17649999999999999</v>
      </c>
      <c r="F718" s="1">
        <v>52.41</v>
      </c>
      <c r="G718" s="2">
        <f t="shared" si="104"/>
        <v>3773</v>
      </c>
      <c r="H718" s="4">
        <v>3773</v>
      </c>
      <c r="I718" s="4">
        <v>0</v>
      </c>
      <c r="J718" s="4">
        <v>0</v>
      </c>
      <c r="K718" s="4">
        <f t="shared" si="103"/>
        <v>7.1753</v>
      </c>
      <c r="L718" s="38">
        <f t="shared" si="105"/>
        <v>6.798</v>
      </c>
      <c r="M718" s="4">
        <v>3.75</v>
      </c>
      <c r="N718" s="4">
        <v>3</v>
      </c>
      <c r="O718" s="4">
        <v>4.8000000000000001E-2</v>
      </c>
      <c r="P718" s="4"/>
      <c r="Q718" s="4">
        <f t="shared" si="106"/>
        <v>59.207999999999998</v>
      </c>
      <c r="R718" s="4">
        <f t="shared" si="107"/>
        <v>0.37730000000000002</v>
      </c>
      <c r="S718" s="4"/>
      <c r="T718" s="4">
        <f t="shared" si="109"/>
        <v>0.37730000000000002</v>
      </c>
      <c r="U718" s="31"/>
    </row>
    <row r="719" spans="1:21" x14ac:dyDescent="0.15">
      <c r="A719" s="31">
        <v>81</v>
      </c>
      <c r="B719" s="16" t="s">
        <v>206</v>
      </c>
      <c r="C719" s="1" t="s">
        <v>1073</v>
      </c>
      <c r="D719" s="1">
        <v>11</v>
      </c>
      <c r="E719" s="1">
        <v>0.2114</v>
      </c>
      <c r="F719" s="1">
        <v>29.43</v>
      </c>
      <c r="G719" s="2">
        <f t="shared" si="104"/>
        <v>5415</v>
      </c>
      <c r="H719" s="4">
        <v>3803</v>
      </c>
      <c r="I719" s="4">
        <v>1600</v>
      </c>
      <c r="J719" s="4">
        <v>12</v>
      </c>
      <c r="K719" s="4">
        <f t="shared" si="103"/>
        <v>8.4224999999999994</v>
      </c>
      <c r="L719" s="38">
        <f t="shared" si="105"/>
        <v>6.798</v>
      </c>
      <c r="M719" s="4">
        <v>3.75</v>
      </c>
      <c r="N719" s="4">
        <v>3</v>
      </c>
      <c r="O719" s="4">
        <v>4.8000000000000001E-2</v>
      </c>
      <c r="P719" s="4"/>
      <c r="Q719" s="4">
        <f t="shared" si="106"/>
        <v>36.228000000000002</v>
      </c>
      <c r="R719" s="4">
        <f t="shared" si="107"/>
        <v>1.6245000000000001</v>
      </c>
      <c r="S719" s="4">
        <f t="shared" si="108"/>
        <v>1.6245000000000001</v>
      </c>
      <c r="T719" s="4"/>
      <c r="U719" s="31"/>
    </row>
    <row r="720" spans="1:21" x14ac:dyDescent="0.15">
      <c r="A720" s="31">
        <v>82</v>
      </c>
      <c r="B720" s="16" t="s">
        <v>206</v>
      </c>
      <c r="C720" s="1" t="s">
        <v>1074</v>
      </c>
      <c r="D720" s="1">
        <v>6</v>
      </c>
      <c r="E720" s="1">
        <v>0.1467</v>
      </c>
      <c r="F720" s="1">
        <v>95.34</v>
      </c>
      <c r="G720" s="2">
        <f t="shared" si="104"/>
        <v>1520</v>
      </c>
      <c r="H720" s="4">
        <v>1490</v>
      </c>
      <c r="I720" s="4">
        <v>0</v>
      </c>
      <c r="J720" s="4">
        <v>30</v>
      </c>
      <c r="K720" s="4">
        <f t="shared" si="103"/>
        <v>6.95</v>
      </c>
      <c r="L720" s="38">
        <f t="shared" si="105"/>
        <v>6.798</v>
      </c>
      <c r="M720" s="4">
        <v>3.75</v>
      </c>
      <c r="N720" s="4">
        <v>3</v>
      </c>
      <c r="O720" s="4">
        <v>4.8000000000000001E-2</v>
      </c>
      <c r="P720" s="4"/>
      <c r="Q720" s="4">
        <f t="shared" si="106"/>
        <v>102.13800000000001</v>
      </c>
      <c r="R720" s="4">
        <f t="shared" si="107"/>
        <v>0.152</v>
      </c>
      <c r="S720" s="4"/>
      <c r="T720" s="4">
        <f t="shared" si="109"/>
        <v>0.152</v>
      </c>
      <c r="U720" s="31"/>
    </row>
    <row r="721" spans="1:21" x14ac:dyDescent="0.15">
      <c r="A721" s="31">
        <v>83</v>
      </c>
      <c r="B721" s="16" t="s">
        <v>206</v>
      </c>
      <c r="C721" s="1" t="s">
        <v>1075</v>
      </c>
      <c r="D721" s="1">
        <v>6</v>
      </c>
      <c r="E721" s="1">
        <v>0.182</v>
      </c>
      <c r="F721" s="1">
        <v>29.18</v>
      </c>
      <c r="G721" s="2">
        <f t="shared" si="104"/>
        <v>1522</v>
      </c>
      <c r="H721" s="4">
        <v>1462</v>
      </c>
      <c r="I721" s="4">
        <v>0</v>
      </c>
      <c r="J721" s="4">
        <v>60</v>
      </c>
      <c r="K721" s="4">
        <f t="shared" si="103"/>
        <v>7.2545999999999999</v>
      </c>
      <c r="L721" s="38">
        <f t="shared" si="105"/>
        <v>6.798</v>
      </c>
      <c r="M721" s="4">
        <v>3.75</v>
      </c>
      <c r="N721" s="4">
        <v>3</v>
      </c>
      <c r="O721" s="4">
        <v>4.8000000000000001E-2</v>
      </c>
      <c r="P721" s="4"/>
      <c r="Q721" s="4">
        <f t="shared" si="106"/>
        <v>35.978000000000002</v>
      </c>
      <c r="R721" s="4">
        <f t="shared" si="107"/>
        <v>0.45660000000000001</v>
      </c>
      <c r="S721" s="4">
        <f t="shared" si="108"/>
        <v>0.45660000000000001</v>
      </c>
      <c r="T721" s="4"/>
      <c r="U721" s="31"/>
    </row>
    <row r="722" spans="1:21" x14ac:dyDescent="0.15">
      <c r="A722" s="31">
        <v>84</v>
      </c>
      <c r="B722" s="16" t="s">
        <v>206</v>
      </c>
      <c r="C722" s="1" t="s">
        <v>1076</v>
      </c>
      <c r="D722" s="1">
        <v>5</v>
      </c>
      <c r="E722" s="1">
        <v>0.19259999999999999</v>
      </c>
      <c r="F722" s="1">
        <v>51.05</v>
      </c>
      <c r="G722" s="2">
        <f t="shared" si="104"/>
        <v>999</v>
      </c>
      <c r="H722" s="4">
        <v>999</v>
      </c>
      <c r="I722" s="4">
        <v>0</v>
      </c>
      <c r="J722" s="4">
        <v>0</v>
      </c>
      <c r="K722" s="4">
        <f t="shared" si="103"/>
        <v>6.8978999999999999</v>
      </c>
      <c r="L722" s="38">
        <f t="shared" si="105"/>
        <v>6.798</v>
      </c>
      <c r="M722" s="4">
        <v>3.75</v>
      </c>
      <c r="N722" s="4">
        <v>3</v>
      </c>
      <c r="O722" s="4">
        <v>4.8000000000000001E-2</v>
      </c>
      <c r="P722" s="4"/>
      <c r="Q722" s="4">
        <f t="shared" si="106"/>
        <v>57.847999999999999</v>
      </c>
      <c r="R722" s="4">
        <f t="shared" si="107"/>
        <v>9.9900000000000003E-2</v>
      </c>
      <c r="S722" s="4"/>
      <c r="T722" s="4">
        <f t="shared" si="109"/>
        <v>9.9900000000000003E-2</v>
      </c>
      <c r="U722" s="31"/>
    </row>
    <row r="723" spans="1:21" x14ac:dyDescent="0.15">
      <c r="A723" s="31">
        <v>85</v>
      </c>
      <c r="B723" s="16" t="s">
        <v>228</v>
      </c>
      <c r="C723" s="1" t="s">
        <v>1077</v>
      </c>
      <c r="D723" s="1">
        <v>9</v>
      </c>
      <c r="E723" s="1">
        <v>0.1106</v>
      </c>
      <c r="F723" s="1">
        <v>126.47</v>
      </c>
      <c r="G723" s="2">
        <f t="shared" si="104"/>
        <v>3179.5</v>
      </c>
      <c r="H723" s="3">
        <v>2926.5</v>
      </c>
      <c r="I723" s="3">
        <v>0</v>
      </c>
      <c r="J723" s="3">
        <v>253</v>
      </c>
      <c r="K723" s="3">
        <f t="shared" si="103"/>
        <v>7.1159499999999998</v>
      </c>
      <c r="L723" s="38">
        <f t="shared" si="105"/>
        <v>6.798</v>
      </c>
      <c r="M723" s="4">
        <v>3.75</v>
      </c>
      <c r="N723" s="4">
        <v>3</v>
      </c>
      <c r="O723" s="4">
        <v>4.8000000000000001E-2</v>
      </c>
      <c r="P723" s="4"/>
      <c r="Q723" s="4">
        <f t="shared" si="106"/>
        <v>133.268</v>
      </c>
      <c r="R723" s="4">
        <f t="shared" si="107"/>
        <v>0.31795000000000001</v>
      </c>
      <c r="S723" s="4"/>
      <c r="T723" s="4">
        <f t="shared" si="109"/>
        <v>0.31795000000000001</v>
      </c>
      <c r="U723" s="31"/>
    </row>
    <row r="724" spans="1:21" x14ac:dyDescent="0.15">
      <c r="A724" s="31">
        <v>86</v>
      </c>
      <c r="B724" s="16" t="s">
        <v>228</v>
      </c>
      <c r="C724" s="1" t="s">
        <v>1078</v>
      </c>
      <c r="D724" s="1">
        <v>10</v>
      </c>
      <c r="E724" s="1">
        <v>0.14960000000000001</v>
      </c>
      <c r="F724" s="1">
        <v>43.02</v>
      </c>
      <c r="G724" s="2">
        <f t="shared" si="104"/>
        <v>2043.5</v>
      </c>
      <c r="H724" s="3">
        <v>2023.5</v>
      </c>
      <c r="I724" s="3">
        <v>0</v>
      </c>
      <c r="J724" s="3">
        <v>20</v>
      </c>
      <c r="K724" s="3">
        <f t="shared" si="103"/>
        <v>7.4110500000000004</v>
      </c>
      <c r="L724" s="38">
        <f t="shared" si="105"/>
        <v>6.798</v>
      </c>
      <c r="M724" s="4">
        <v>3.75</v>
      </c>
      <c r="N724" s="4">
        <v>3</v>
      </c>
      <c r="O724" s="4">
        <v>4.8000000000000001E-2</v>
      </c>
      <c r="P724" s="4"/>
      <c r="Q724" s="4">
        <f t="shared" si="106"/>
        <v>49.817999999999998</v>
      </c>
      <c r="R724" s="4">
        <f t="shared" si="107"/>
        <v>0.61304999999999998</v>
      </c>
      <c r="S724" s="4">
        <f t="shared" si="108"/>
        <v>0.61304999999999998</v>
      </c>
      <c r="T724" s="4"/>
      <c r="U724" s="31"/>
    </row>
    <row r="725" spans="1:21" x14ac:dyDescent="0.15">
      <c r="A725" s="31">
        <v>87</v>
      </c>
      <c r="B725" s="16" t="s">
        <v>228</v>
      </c>
      <c r="C725" s="1" t="s">
        <v>1079</v>
      </c>
      <c r="D725" s="1">
        <v>17</v>
      </c>
      <c r="E725" s="1">
        <v>0.15359999999999999</v>
      </c>
      <c r="F725" s="1">
        <v>36</v>
      </c>
      <c r="G725" s="2">
        <f t="shared" si="104"/>
        <v>5519</v>
      </c>
      <c r="H725" s="3">
        <v>5037</v>
      </c>
      <c r="I725" s="3">
        <v>0</v>
      </c>
      <c r="J725" s="3">
        <v>482</v>
      </c>
      <c r="K725" s="3">
        <f t="shared" si="103"/>
        <v>8.4536999999999995</v>
      </c>
      <c r="L725" s="38">
        <f t="shared" si="105"/>
        <v>6.798</v>
      </c>
      <c r="M725" s="4">
        <v>3.75</v>
      </c>
      <c r="N725" s="4">
        <v>3</v>
      </c>
      <c r="O725" s="4">
        <v>4.8000000000000001E-2</v>
      </c>
      <c r="P725" s="4"/>
      <c r="Q725" s="4">
        <f t="shared" si="106"/>
        <v>42.798000000000002</v>
      </c>
      <c r="R725" s="4">
        <f t="shared" si="107"/>
        <v>1.6556999999999999</v>
      </c>
      <c r="S725" s="4">
        <f t="shared" si="108"/>
        <v>1.6556999999999999</v>
      </c>
      <c r="T725" s="4"/>
      <c r="U725" s="31"/>
    </row>
    <row r="726" spans="1:21" x14ac:dyDescent="0.15">
      <c r="A726" s="31">
        <v>88</v>
      </c>
      <c r="B726" s="16" t="s">
        <v>228</v>
      </c>
      <c r="C726" s="1" t="s">
        <v>1080</v>
      </c>
      <c r="D726" s="1">
        <v>15</v>
      </c>
      <c r="E726" s="1">
        <v>0.16719999999999999</v>
      </c>
      <c r="F726" s="1">
        <v>24.75</v>
      </c>
      <c r="G726" s="2">
        <f t="shared" si="104"/>
        <v>5568</v>
      </c>
      <c r="H726" s="3">
        <v>5217</v>
      </c>
      <c r="I726" s="3">
        <v>0</v>
      </c>
      <c r="J726" s="3">
        <v>351</v>
      </c>
      <c r="K726" s="3">
        <f t="shared" si="103"/>
        <v>8.4684000000000008</v>
      </c>
      <c r="L726" s="38">
        <f t="shared" si="105"/>
        <v>6.798</v>
      </c>
      <c r="M726" s="4">
        <v>3.75</v>
      </c>
      <c r="N726" s="4">
        <v>3</v>
      </c>
      <c r="O726" s="4">
        <v>4.8000000000000001E-2</v>
      </c>
      <c r="P726" s="4"/>
      <c r="Q726" s="4">
        <f t="shared" si="106"/>
        <v>31.547999999999998</v>
      </c>
      <c r="R726" s="4">
        <f t="shared" si="107"/>
        <v>1.6704000000000001</v>
      </c>
      <c r="S726" s="4">
        <f t="shared" si="108"/>
        <v>1.6704000000000001</v>
      </c>
      <c r="T726" s="4"/>
      <c r="U726" s="31"/>
    </row>
    <row r="727" spans="1:21" x14ac:dyDescent="0.15">
      <c r="A727" s="31">
        <v>89</v>
      </c>
      <c r="B727" s="16" t="s">
        <v>228</v>
      </c>
      <c r="C727" s="1" t="s">
        <v>1081</v>
      </c>
      <c r="D727" s="1">
        <v>18</v>
      </c>
      <c r="E727" s="1">
        <v>0.1928</v>
      </c>
      <c r="F727" s="1">
        <v>30.06</v>
      </c>
      <c r="G727" s="2">
        <f t="shared" si="104"/>
        <v>4780.5</v>
      </c>
      <c r="H727" s="3">
        <v>4780.5</v>
      </c>
      <c r="I727" s="3">
        <v>0</v>
      </c>
      <c r="J727" s="3">
        <v>0</v>
      </c>
      <c r="K727" s="3">
        <f t="shared" si="103"/>
        <v>8.2321500000000007</v>
      </c>
      <c r="L727" s="38">
        <f t="shared" si="105"/>
        <v>6.798</v>
      </c>
      <c r="M727" s="4">
        <v>3.75</v>
      </c>
      <c r="N727" s="4">
        <v>3</v>
      </c>
      <c r="O727" s="4">
        <v>4.8000000000000001E-2</v>
      </c>
      <c r="P727" s="4"/>
      <c r="Q727" s="4">
        <f t="shared" si="106"/>
        <v>36.857999999999997</v>
      </c>
      <c r="R727" s="4">
        <f t="shared" si="107"/>
        <v>1.43415</v>
      </c>
      <c r="S727" s="4">
        <f t="shared" si="108"/>
        <v>1.43415</v>
      </c>
      <c r="T727" s="4"/>
      <c r="U727" s="31"/>
    </row>
    <row r="728" spans="1:21" x14ac:dyDescent="0.15">
      <c r="A728" s="31">
        <v>90</v>
      </c>
      <c r="B728" s="16" t="s">
        <v>228</v>
      </c>
      <c r="C728" s="1" t="s">
        <v>1082</v>
      </c>
      <c r="D728" s="1">
        <v>14</v>
      </c>
      <c r="E728" s="1">
        <v>0.15029999999999999</v>
      </c>
      <c r="F728" s="1">
        <v>23.89</v>
      </c>
      <c r="G728" s="2">
        <f t="shared" si="104"/>
        <v>3312</v>
      </c>
      <c r="H728" s="3">
        <v>3312</v>
      </c>
      <c r="I728" s="3">
        <v>0</v>
      </c>
      <c r="J728" s="3">
        <v>0</v>
      </c>
      <c r="K728" s="3">
        <f t="shared" si="103"/>
        <v>7.7915999999999999</v>
      </c>
      <c r="L728" s="38">
        <f t="shared" si="105"/>
        <v>6.798</v>
      </c>
      <c r="M728" s="4">
        <v>3.75</v>
      </c>
      <c r="N728" s="4">
        <v>3</v>
      </c>
      <c r="O728" s="4">
        <v>4.8000000000000001E-2</v>
      </c>
      <c r="P728" s="4"/>
      <c r="Q728" s="4">
        <f t="shared" si="106"/>
        <v>30.687999999999999</v>
      </c>
      <c r="R728" s="4">
        <f t="shared" si="107"/>
        <v>0.99360000000000004</v>
      </c>
      <c r="S728" s="4">
        <f t="shared" si="108"/>
        <v>0.99360000000000004</v>
      </c>
      <c r="T728" s="4"/>
      <c r="U728" s="31"/>
    </row>
    <row r="729" spans="1:21" x14ac:dyDescent="0.15">
      <c r="A729" s="31">
        <v>91</v>
      </c>
      <c r="B729" s="16" t="s">
        <v>228</v>
      </c>
      <c r="C729" s="1" t="s">
        <v>1083</v>
      </c>
      <c r="D729" s="1">
        <v>12</v>
      </c>
      <c r="E729" s="1">
        <v>0.16600000000000001</v>
      </c>
      <c r="F729" s="1">
        <v>54.39</v>
      </c>
      <c r="G729" s="2">
        <f t="shared" si="104"/>
        <v>3841.5</v>
      </c>
      <c r="H729" s="3">
        <v>3826.5</v>
      </c>
      <c r="I729" s="3">
        <v>0</v>
      </c>
      <c r="J729" s="3">
        <v>15</v>
      </c>
      <c r="K729" s="3">
        <f t="shared" si="103"/>
        <v>7.18215</v>
      </c>
      <c r="L729" s="38">
        <f t="shared" si="105"/>
        <v>6.798</v>
      </c>
      <c r="M729" s="4">
        <v>3.75</v>
      </c>
      <c r="N729" s="4">
        <v>3</v>
      </c>
      <c r="O729" s="4">
        <v>4.8000000000000001E-2</v>
      </c>
      <c r="P729" s="4"/>
      <c r="Q729" s="4">
        <f t="shared" si="106"/>
        <v>61.188000000000002</v>
      </c>
      <c r="R729" s="4">
        <f t="shared" si="107"/>
        <v>0.38414999999999999</v>
      </c>
      <c r="S729" s="4"/>
      <c r="T729" s="4">
        <f t="shared" si="109"/>
        <v>0.38414999999999999</v>
      </c>
      <c r="U729" s="31"/>
    </row>
    <row r="730" spans="1:21" x14ac:dyDescent="0.15">
      <c r="A730" s="31">
        <v>92</v>
      </c>
      <c r="B730" s="16" t="s">
        <v>228</v>
      </c>
      <c r="C730" s="1" t="s">
        <v>1084</v>
      </c>
      <c r="D730" s="1">
        <v>15</v>
      </c>
      <c r="E730" s="1">
        <v>0.15670000000000001</v>
      </c>
      <c r="F730" s="1">
        <v>35.07</v>
      </c>
      <c r="G730" s="2">
        <f t="shared" si="104"/>
        <v>3920</v>
      </c>
      <c r="H730" s="3">
        <v>3798</v>
      </c>
      <c r="I730" s="3">
        <v>0</v>
      </c>
      <c r="J730" s="3">
        <v>122</v>
      </c>
      <c r="K730" s="3">
        <f t="shared" si="103"/>
        <v>7.9740000000000002</v>
      </c>
      <c r="L730" s="38">
        <f t="shared" si="105"/>
        <v>6.798</v>
      </c>
      <c r="M730" s="4">
        <v>3.75</v>
      </c>
      <c r="N730" s="4">
        <v>3</v>
      </c>
      <c r="O730" s="4">
        <v>4.8000000000000001E-2</v>
      </c>
      <c r="P730" s="4"/>
      <c r="Q730" s="4">
        <f t="shared" si="106"/>
        <v>41.868000000000002</v>
      </c>
      <c r="R730" s="4">
        <f t="shared" si="107"/>
        <v>1.1759999999999999</v>
      </c>
      <c r="S730" s="4">
        <f t="shared" ref="S730:S733" si="110">+G730*0.0003</f>
        <v>1.1759999999999999</v>
      </c>
      <c r="T730" s="4"/>
      <c r="U730" s="31"/>
    </row>
    <row r="731" spans="1:21" x14ac:dyDescent="0.15">
      <c r="A731" s="31">
        <v>93</v>
      </c>
      <c r="B731" s="16" t="s">
        <v>228</v>
      </c>
      <c r="C731" s="1" t="s">
        <v>1085</v>
      </c>
      <c r="D731" s="1">
        <v>11</v>
      </c>
      <c r="E731" s="1">
        <v>0.1628</v>
      </c>
      <c r="F731" s="1">
        <v>23.48</v>
      </c>
      <c r="G731" s="2">
        <f t="shared" si="104"/>
        <v>6633.5</v>
      </c>
      <c r="H731" s="3">
        <v>4273.5</v>
      </c>
      <c r="I731" s="3">
        <v>2025</v>
      </c>
      <c r="J731" s="3">
        <v>335</v>
      </c>
      <c r="K731" s="3">
        <f t="shared" si="103"/>
        <v>8.7880500000000001</v>
      </c>
      <c r="L731" s="38">
        <f t="shared" si="105"/>
        <v>6.798</v>
      </c>
      <c r="M731" s="4">
        <v>3.75</v>
      </c>
      <c r="N731" s="4">
        <v>3</v>
      </c>
      <c r="O731" s="4">
        <v>4.8000000000000001E-2</v>
      </c>
      <c r="P731" s="4"/>
      <c r="Q731" s="4">
        <f t="shared" si="106"/>
        <v>30.277999999999999</v>
      </c>
      <c r="R731" s="4">
        <f t="shared" si="107"/>
        <v>1.9900500000000001</v>
      </c>
      <c r="S731" s="4">
        <f t="shared" si="110"/>
        <v>1.9900500000000001</v>
      </c>
      <c r="T731" s="4"/>
      <c r="U731" s="31"/>
    </row>
    <row r="732" spans="1:21" x14ac:dyDescent="0.15">
      <c r="A732" s="31">
        <v>94</v>
      </c>
      <c r="B732" s="16" t="s">
        <v>228</v>
      </c>
      <c r="C732" s="1" t="s">
        <v>1086</v>
      </c>
      <c r="D732" s="1">
        <v>4</v>
      </c>
      <c r="E732" s="1">
        <v>0.19650000000000001</v>
      </c>
      <c r="F732" s="1">
        <v>29.79</v>
      </c>
      <c r="G732" s="2">
        <f t="shared" si="104"/>
        <v>206.5</v>
      </c>
      <c r="H732" s="3">
        <v>121.5</v>
      </c>
      <c r="I732" s="3">
        <v>0</v>
      </c>
      <c r="J732" s="3">
        <v>85</v>
      </c>
      <c r="K732" s="3">
        <f t="shared" si="103"/>
        <v>6.8599500000000004</v>
      </c>
      <c r="L732" s="38">
        <f>+M732+N732+O732</f>
        <v>6.798</v>
      </c>
      <c r="M732" s="4">
        <v>3.75</v>
      </c>
      <c r="N732" s="4">
        <v>3</v>
      </c>
      <c r="O732" s="4">
        <v>4.8000000000000001E-2</v>
      </c>
      <c r="P732" s="4"/>
      <c r="Q732" s="4">
        <f t="shared" si="106"/>
        <v>36.588000000000001</v>
      </c>
      <c r="R732" s="4">
        <f t="shared" si="107"/>
        <v>6.1949999999999998E-2</v>
      </c>
      <c r="S732" s="4">
        <f t="shared" si="110"/>
        <v>6.1949999999999998E-2</v>
      </c>
      <c r="T732" s="4"/>
      <c r="U732" s="31"/>
    </row>
    <row r="733" spans="1:21" x14ac:dyDescent="0.15">
      <c r="A733" s="31">
        <v>95</v>
      </c>
      <c r="B733" s="16" t="s">
        <v>228</v>
      </c>
      <c r="C733" s="1" t="s">
        <v>1087</v>
      </c>
      <c r="D733" s="1">
        <v>5</v>
      </c>
      <c r="E733" s="1">
        <v>0.18</v>
      </c>
      <c r="F733" s="1">
        <v>27.62</v>
      </c>
      <c r="G733" s="2">
        <f t="shared" si="104"/>
        <v>0</v>
      </c>
      <c r="H733" s="4"/>
      <c r="I733" s="4">
        <v>0</v>
      </c>
      <c r="J733" s="4">
        <v>0</v>
      </c>
      <c r="K733" s="4">
        <f t="shared" si="103"/>
        <v>6.798</v>
      </c>
      <c r="L733" s="38">
        <f>+M733+N733+O733</f>
        <v>6.798</v>
      </c>
      <c r="M733" s="4">
        <v>3.75</v>
      </c>
      <c r="N733" s="4">
        <v>3</v>
      </c>
      <c r="O733" s="4">
        <v>4.8000000000000001E-2</v>
      </c>
      <c r="P733" s="4"/>
      <c r="Q733" s="4">
        <f t="shared" si="106"/>
        <v>34.417999999999999</v>
      </c>
      <c r="R733" s="4">
        <f t="shared" si="107"/>
        <v>0</v>
      </c>
      <c r="S733" s="4">
        <f t="shared" si="110"/>
        <v>0</v>
      </c>
      <c r="T733" s="4"/>
      <c r="U733" s="31"/>
    </row>
  </sheetData>
  <autoFilter ref="A6:U733"/>
  <mergeCells count="21">
    <mergeCell ref="L5:O5"/>
    <mergeCell ref="A2:U2"/>
    <mergeCell ref="A4:A6"/>
    <mergeCell ref="B4:B6"/>
    <mergeCell ref="C4:C6"/>
    <mergeCell ref="D4:D6"/>
    <mergeCell ref="E4:E6"/>
    <mergeCell ref="F4:F6"/>
    <mergeCell ref="G4:J4"/>
    <mergeCell ref="K4:T4"/>
    <mergeCell ref="U4:U6"/>
    <mergeCell ref="G5:G6"/>
    <mergeCell ref="H5:H6"/>
    <mergeCell ref="I5:I6"/>
    <mergeCell ref="J5:J6"/>
    <mergeCell ref="K5:K6"/>
    <mergeCell ref="P5:P6"/>
    <mergeCell ref="Q5:Q6"/>
    <mergeCell ref="R5:R6"/>
    <mergeCell ref="S5:T5"/>
    <mergeCell ref="U465:U467"/>
  </mergeCells>
  <phoneticPr fontId="9" type="noConversion"/>
  <conditionalFormatting sqref="D471:D474">
    <cfRule type="cellIs" dxfId="1" priority="2" stopIfTrue="1" operator="lessThan">
      <formula>+INDEX(FF,ROW(D471)-10,1)</formula>
    </cfRule>
  </conditionalFormatting>
  <conditionalFormatting sqref="E471:E474">
    <cfRule type="cellIs" dxfId="0" priority="1" stopIfTrue="1" operator="lessThanOrEqual">
      <formula>+INDEX(JJ,ROW(E471)-10,1)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资金汇总表</vt:lpstr>
      <vt:lpstr>明细表</vt:lpstr>
      <vt:lpstr>20万元以下</vt:lpstr>
      <vt:lpstr>含20万元以上</vt:lpstr>
      <vt:lpstr>'20万元以下'!Print_Titles</vt:lpstr>
      <vt:lpstr>含20万元以上!Print_Titles</vt:lpstr>
      <vt:lpstr>明细表!Print_Titles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revision>1</cp:revision>
  <cp:lastPrinted>2018-01-05T05:36:01Z</cp:lastPrinted>
  <dcterms:created xsi:type="dcterms:W3CDTF">2015-12-10T07:55:52Z</dcterms:created>
  <dcterms:modified xsi:type="dcterms:W3CDTF">2018-06-19T09:26:38Z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