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480" yWindow="120" windowWidth="22050" windowHeight="9360" activeTab="1"/>
  </bookViews>
  <sheets>
    <sheet name="附件1" sheetId="2" r:id="rId1"/>
    <sheet name="附件2" sheetId="7" r:id="rId2"/>
  </sheets>
  <definedNames>
    <definedName name="_xlnm._FilterDatabase" localSheetId="0" hidden="1">附件1!$B$4:$Y$14</definedName>
    <definedName name="_xlnm._FilterDatabase" localSheetId="1" hidden="1">附件2!$B$4:$Y$23</definedName>
    <definedName name="_xlnm.Print_Titles" localSheetId="0">附件1!$4:$4</definedName>
    <definedName name="_xlnm.Print_Titles" localSheetId="1">附件2!$4:$4</definedName>
  </definedNames>
  <calcPr calcId="145621"/>
</workbook>
</file>

<file path=xl/calcChain.xml><?xml version="1.0" encoding="utf-8"?>
<calcChain xmlns="http://schemas.openxmlformats.org/spreadsheetml/2006/main">
  <c r="X7" i="7" l="1"/>
  <c r="W7" i="7"/>
  <c r="V7" i="7"/>
  <c r="T7" i="7"/>
  <c r="O7" i="7"/>
  <c r="P7" i="7"/>
  <c r="Q7" i="7"/>
  <c r="R7" i="7"/>
  <c r="E7" i="7"/>
  <c r="F7" i="7"/>
  <c r="G7" i="7"/>
  <c r="H7" i="7"/>
  <c r="I7" i="7"/>
  <c r="J7" i="7"/>
  <c r="K7" i="7"/>
  <c r="L7" i="7"/>
  <c r="M7" i="7"/>
  <c r="N7" i="7"/>
  <c r="D7" i="7"/>
  <c r="X23" i="7"/>
  <c r="W23" i="7"/>
  <c r="V23" i="7"/>
  <c r="T23" i="7"/>
  <c r="R23" i="7"/>
  <c r="Q23" i="7"/>
  <c r="E23" i="7"/>
  <c r="F23" i="7"/>
  <c r="G23" i="7"/>
  <c r="H23" i="7"/>
  <c r="I23" i="7"/>
  <c r="J23" i="7"/>
  <c r="K23" i="7"/>
  <c r="L23" i="7"/>
  <c r="M23" i="7"/>
  <c r="N23" i="7"/>
  <c r="D23" i="7"/>
  <c r="X26" i="7"/>
  <c r="W26" i="7"/>
  <c r="V26" i="7"/>
  <c r="T26" i="7"/>
  <c r="R26" i="7"/>
  <c r="Q26" i="7"/>
  <c r="E26" i="7"/>
  <c r="F26" i="7"/>
  <c r="G26" i="7"/>
  <c r="H26" i="7"/>
  <c r="I26" i="7"/>
  <c r="J26" i="7"/>
  <c r="K26" i="7"/>
  <c r="L26" i="7"/>
  <c r="M26" i="7"/>
  <c r="N26" i="7"/>
  <c r="D26" i="7"/>
  <c r="U7" i="2" l="1"/>
  <c r="V7" i="2"/>
  <c r="W7" i="2"/>
  <c r="Y7" i="2"/>
  <c r="S7" i="2"/>
  <c r="E7" i="2"/>
  <c r="F7" i="2"/>
  <c r="G7" i="2"/>
  <c r="H7" i="2"/>
  <c r="J7" i="2"/>
  <c r="K7" i="2"/>
  <c r="L7" i="2"/>
  <c r="M7" i="2"/>
  <c r="N7" i="2"/>
  <c r="O7" i="2"/>
  <c r="P7" i="2"/>
  <c r="Q7" i="2"/>
  <c r="C7" i="2"/>
  <c r="D7" i="2"/>
  <c r="I15" i="2"/>
  <c r="D15" i="2"/>
  <c r="J21" i="7"/>
  <c r="E21" i="7"/>
  <c r="J18" i="7"/>
  <c r="E18" i="7"/>
  <c r="J9" i="7" l="1"/>
  <c r="E9" i="7"/>
  <c r="J20" i="7"/>
  <c r="E20" i="7"/>
  <c r="J17" i="7"/>
  <c r="E17" i="7"/>
  <c r="J14" i="7"/>
  <c r="E14" i="7"/>
  <c r="J8" i="7"/>
  <c r="E8" i="7"/>
  <c r="I8" i="2" l="1"/>
  <c r="I13" i="2"/>
  <c r="I12" i="2"/>
  <c r="I11" i="2"/>
  <c r="I7" i="2" s="1"/>
  <c r="D11" i="2"/>
  <c r="D12" i="2"/>
  <c r="D13" i="2"/>
  <c r="D8" i="2"/>
</calcChain>
</file>

<file path=xl/sharedStrings.xml><?xml version="1.0" encoding="utf-8"?>
<sst xmlns="http://schemas.openxmlformats.org/spreadsheetml/2006/main" count="99" uniqueCount="46">
  <si>
    <t>市直</t>
  </si>
  <si>
    <t xml:space="preserve">鹤山市 </t>
  </si>
  <si>
    <t xml:space="preserve">台山市 </t>
  </si>
  <si>
    <t xml:space="preserve">新会区 </t>
  </si>
  <si>
    <t>附件1</t>
    <phoneticPr fontId="5" type="noConversion"/>
  </si>
  <si>
    <t>蓬江区</t>
    <phoneticPr fontId="5" type="noConversion"/>
  </si>
  <si>
    <t>江海区</t>
    <phoneticPr fontId="5" type="noConversion"/>
  </si>
  <si>
    <t>地区编码</t>
    <phoneticPr fontId="5" type="noConversion"/>
  </si>
  <si>
    <t>开平市</t>
    <phoneticPr fontId="5" type="noConversion"/>
  </si>
  <si>
    <t>江门市</t>
    <phoneticPr fontId="5" type="noConversion"/>
  </si>
  <si>
    <t>合计</t>
    <phoneticPr fontId="5" type="noConversion"/>
  </si>
  <si>
    <t>地区</t>
    <phoneticPr fontId="5" type="noConversion"/>
  </si>
  <si>
    <t xml:space="preserve"> </t>
    <phoneticPr fontId="5" type="noConversion"/>
  </si>
  <si>
    <t>提前下达2019年及清算下达2018年义务教育阶段残疾学生公用经费补助汇总表</t>
    <phoneticPr fontId="5" type="noConversion"/>
  </si>
  <si>
    <t>2017学年义务教育阶段残疾学生数（人）</t>
    <phoneticPr fontId="5" type="noConversion"/>
  </si>
  <si>
    <t>2017学年特殊教育学校义务教育阶段（人）</t>
    <phoneticPr fontId="5" type="noConversion"/>
  </si>
  <si>
    <t>小学生</t>
    <phoneticPr fontId="5" type="noConversion"/>
  </si>
  <si>
    <t>初中生</t>
    <phoneticPr fontId="5" type="noConversion"/>
  </si>
  <si>
    <t>视力残疾</t>
    <phoneticPr fontId="5" type="noConversion"/>
  </si>
  <si>
    <t>听力残疾</t>
    <phoneticPr fontId="5" type="noConversion"/>
  </si>
  <si>
    <t>智力残疾</t>
    <phoneticPr fontId="5" type="noConversion"/>
  </si>
  <si>
    <t>其他残疾</t>
    <phoneticPr fontId="5" type="noConversion"/>
  </si>
  <si>
    <t>2017学年特教班学生（人）</t>
    <phoneticPr fontId="5" type="noConversion"/>
  </si>
  <si>
    <t>小学生</t>
    <phoneticPr fontId="5" type="noConversion"/>
  </si>
  <si>
    <t>初中生</t>
    <phoneticPr fontId="5" type="noConversion"/>
  </si>
  <si>
    <t>2017学年随班就读、送教上门（人）</t>
    <phoneticPr fontId="5" type="noConversion"/>
  </si>
  <si>
    <t>2019年省财政补助金额</t>
    <phoneticPr fontId="5" type="noConversion"/>
  </si>
  <si>
    <t>清算2018学年公用经费（元)</t>
    <phoneticPr fontId="5" type="noConversion"/>
  </si>
  <si>
    <t>2019年省补助比例（%）</t>
    <phoneticPr fontId="5" type="noConversion"/>
  </si>
  <si>
    <t>2018年省补助比例（%）</t>
    <phoneticPr fontId="5" type="noConversion"/>
  </si>
  <si>
    <t>2018年应下达金额</t>
    <phoneticPr fontId="5" type="noConversion"/>
  </si>
  <si>
    <t>2018年已下达金额</t>
    <phoneticPr fontId="5" type="noConversion"/>
  </si>
  <si>
    <t>本次清算金额</t>
    <phoneticPr fontId="5" type="noConversion"/>
  </si>
  <si>
    <t>粤财教〔2017〕465号文待抵扣金额</t>
    <phoneticPr fontId="5" type="noConversion"/>
  </si>
  <si>
    <t>本次下达金额（元）</t>
    <phoneticPr fontId="5" type="noConversion"/>
  </si>
  <si>
    <t>附件2</t>
    <phoneticPr fontId="5" type="noConversion"/>
  </si>
  <si>
    <t>提前下达2019年及清算下达2018年义务教育阶段残疾学生公用经费补助明细表</t>
    <phoneticPr fontId="5" type="noConversion"/>
  </si>
  <si>
    <t>学校名称或就读类型</t>
    <phoneticPr fontId="35" type="noConversion"/>
  </si>
  <si>
    <t>江门市启智学校</t>
    <phoneticPr fontId="35" type="noConversion"/>
  </si>
  <si>
    <t>江门市新会区特殊教育学校</t>
    <phoneticPr fontId="35" type="noConversion"/>
  </si>
  <si>
    <t>普通学校随班就读、送教上门</t>
    <phoneticPr fontId="35" type="noConversion"/>
  </si>
  <si>
    <t>台山市特殊教育中心</t>
    <phoneticPr fontId="35" type="noConversion"/>
  </si>
  <si>
    <t>恩平市特殊教育中心</t>
    <phoneticPr fontId="35" type="noConversion"/>
  </si>
  <si>
    <t>恩平市</t>
    <phoneticPr fontId="5" type="noConversion"/>
  </si>
  <si>
    <t>鹤山市特殊教育中心</t>
    <phoneticPr fontId="35" type="noConversion"/>
  </si>
  <si>
    <t>开平市特殊教育中心</t>
    <phoneticPr fontId="3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</si>
</sst>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20"/>
      <name val="方正小标宋简体"/>
      <family val="3"/>
      <charset val="134"/>
    </font>
    <font>
      <b/>
      <sz val="8"/>
      <name val="宋体"/>
      <family val="3"/>
      <charset val="134"/>
    </font>
    <font>
      <sz val="12"/>
      <name val="宋体"/>
      <family val="3"/>
      <charset val="134"/>
    </font>
    <font>
      <b/>
      <sz val="8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name val="宋体"/>
      <family val="3"/>
      <charset val="134"/>
    </font>
    <font>
      <b/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4"/>
      <name val="黑体"/>
      <family val="3"/>
      <charset val="134"/>
    </font>
    <font>
      <sz val="14"/>
      <color indexed="8"/>
      <name val="宋体"/>
      <family val="3"/>
      <charset val="134"/>
    </font>
    <font>
      <sz val="9"/>
      <name val="宋体"/>
      <family val="3"/>
      <charset val="134"/>
    </font>
  </fonts>
  <fills count="4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3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6" fillId="0" borderId="0"/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35" borderId="6" applyNumberFormat="0" applyAlignment="0" applyProtection="0">
      <alignment vertical="center"/>
    </xf>
    <xf numFmtId="0" fontId="26" fillId="36" borderId="7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9" applyNumberFormat="0" applyAlignment="0" applyProtection="0">
      <alignment vertical="center"/>
    </xf>
    <xf numFmtId="0" fontId="32" fillId="26" borderId="6" applyNumberFormat="0" applyAlignment="0" applyProtection="0">
      <alignment vertical="center"/>
    </xf>
    <xf numFmtId="0" fontId="15" fillId="42" borderId="10" applyNumberFormat="0" applyFont="0" applyAlignment="0" applyProtection="0">
      <alignment vertical="center"/>
    </xf>
  </cellStyleXfs>
  <cellXfs count="22">
    <xf numFmtId="0" fontId="0" fillId="0" borderId="0" xfId="0">
      <alignment vertical="center"/>
    </xf>
    <xf numFmtId="0" fontId="4" fillId="0" borderId="0" xfId="4">
      <alignment vertical="center"/>
    </xf>
    <xf numFmtId="0" fontId="7" fillId="2" borderId="1" xfId="4" applyFont="1" applyFill="1" applyBorder="1" applyAlignment="1">
      <alignment horizontal="left" vertical="center" wrapText="1"/>
    </xf>
    <xf numFmtId="0" fontId="4" fillId="0" borderId="0" xfId="4" applyAlignment="1">
      <alignment horizontal="left" vertical="center"/>
    </xf>
    <xf numFmtId="0" fontId="9" fillId="0" borderId="0" xfId="4" applyFont="1">
      <alignment vertical="center"/>
    </xf>
    <xf numFmtId="0" fontId="11" fillId="0" borderId="1" xfId="0" applyFont="1" applyBorder="1" applyAlignment="1">
      <alignment horizontal="center" vertical="center"/>
    </xf>
    <xf numFmtId="0" fontId="13" fillId="0" borderId="0" xfId="4" applyFont="1">
      <alignment vertical="center"/>
    </xf>
    <xf numFmtId="0" fontId="6" fillId="0" borderId="0" xfId="4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horizontal="right" vertical="center" wrapText="1"/>
    </xf>
    <xf numFmtId="0" fontId="7" fillId="0" borderId="1" xfId="4" applyFont="1" applyFill="1" applyBorder="1" applyAlignment="1">
      <alignment horizontal="left" vertical="center" wrapText="1"/>
    </xf>
    <xf numFmtId="0" fontId="7" fillId="0" borderId="1" xfId="4" applyFont="1" applyFill="1" applyBorder="1" applyAlignment="1">
      <alignment horizontal="right" vertical="center" wrapText="1"/>
    </xf>
    <xf numFmtId="0" fontId="9" fillId="0" borderId="0" xfId="4" applyFont="1" applyFill="1">
      <alignment vertical="center"/>
    </xf>
    <xf numFmtId="0" fontId="34" fillId="0" borderId="0" xfId="4" applyFont="1">
      <alignment vertical="center"/>
    </xf>
    <xf numFmtId="0" fontId="12" fillId="0" borderId="1" xfId="4" applyFont="1" applyFill="1" applyBorder="1" applyAlignment="1">
      <alignment horizontal="center" vertical="center" wrapText="1"/>
    </xf>
    <xf numFmtId="0" fontId="33" fillId="0" borderId="0" xfId="4" applyFont="1" applyFill="1" applyAlignment="1">
      <alignment vertical="center"/>
    </xf>
    <xf numFmtId="0" fontId="1" fillId="0" borderId="0" xfId="4" applyFont="1">
      <alignment vertical="center"/>
    </xf>
    <xf numFmtId="0" fontId="12" fillId="0" borderId="1" xfId="4" applyFont="1" applyFill="1" applyBorder="1" applyAlignment="1">
      <alignment horizontal="center" vertical="center" wrapText="1"/>
    </xf>
    <xf numFmtId="0" fontId="12" fillId="0" borderId="1" xfId="4" applyFont="1" applyFill="1" applyBorder="1" applyAlignment="1">
      <alignment horizontal="center" vertical="center" wrapText="1"/>
    </xf>
    <xf numFmtId="0" fontId="6" fillId="0" borderId="0" xfId="4" applyFont="1" applyFill="1" applyAlignment="1">
      <alignment horizontal="center" vertical="center" wrapText="1"/>
    </xf>
    <xf numFmtId="0" fontId="12" fillId="0" borderId="11" xfId="4" applyFont="1" applyFill="1" applyBorder="1" applyAlignment="1">
      <alignment horizontal="center" vertical="center" wrapText="1"/>
    </xf>
    <xf numFmtId="0" fontId="12" fillId="0" borderId="12" xfId="4" applyFont="1" applyFill="1" applyBorder="1" applyAlignment="1">
      <alignment horizontal="center" vertical="center" wrapText="1"/>
    </xf>
    <xf numFmtId="0" fontId="12" fillId="0" borderId="13" xfId="4" applyFont="1" applyFill="1" applyBorder="1" applyAlignment="1">
      <alignment horizontal="center" vertical="center" wrapText="1"/>
    </xf>
  </cellXfs>
  <cellStyles count="73">
    <cellStyle name="20% - 强调文字颜色 1 2" xfId="31"/>
    <cellStyle name="20% - 强调文字颜色 2 2" xfId="32"/>
    <cellStyle name="20% - 强调文字颜色 3 2" xfId="33"/>
    <cellStyle name="20% - 强调文字颜色 4 2" xfId="34"/>
    <cellStyle name="20% - 强调文字颜色 5 2" xfId="35"/>
    <cellStyle name="20% - 强调文字颜色 6 2" xfId="36"/>
    <cellStyle name="20% - 着色 1" xfId="6"/>
    <cellStyle name="20% - 着色 2" xfId="7"/>
    <cellStyle name="20% - 着色 3" xfId="8"/>
    <cellStyle name="20% - 着色 4" xfId="9"/>
    <cellStyle name="20% - 着色 5" xfId="10"/>
    <cellStyle name="20% - 着色 6" xfId="11"/>
    <cellStyle name="3232" xfId="37"/>
    <cellStyle name="40% - 强调文字颜色 1 2" xfId="38"/>
    <cellStyle name="40% - 强调文字颜色 2 2" xfId="39"/>
    <cellStyle name="40% - 强调文字颜色 3 2" xfId="40"/>
    <cellStyle name="40% - 强调文字颜色 4 2" xfId="41"/>
    <cellStyle name="40% - 强调文字颜色 5 2" xfId="42"/>
    <cellStyle name="40% - 强调文字颜色 6 2" xfId="43"/>
    <cellStyle name="40% - 着色 1" xfId="12"/>
    <cellStyle name="40% - 着色 2" xfId="13"/>
    <cellStyle name="40% - 着色 3" xfId="14"/>
    <cellStyle name="40% - 着色 4" xfId="15"/>
    <cellStyle name="40% - 着色 5" xfId="16"/>
    <cellStyle name="40% - 着色 6" xfId="17"/>
    <cellStyle name="60% - 强调文字颜色 1 2" xfId="44"/>
    <cellStyle name="60% - 强调文字颜色 2 2" xfId="45"/>
    <cellStyle name="60% - 强调文字颜色 3 2" xfId="46"/>
    <cellStyle name="60% - 强调文字颜色 4 2" xfId="47"/>
    <cellStyle name="60% - 强调文字颜色 5 2" xfId="48"/>
    <cellStyle name="60% - 强调文字颜色 6 2" xfId="49"/>
    <cellStyle name="60% - 着色 1" xfId="18"/>
    <cellStyle name="60% - 着色 2" xfId="19"/>
    <cellStyle name="60% - 着色 3" xfId="20"/>
    <cellStyle name="60% - 着色 4" xfId="21"/>
    <cellStyle name="60% - 着色 5" xfId="22"/>
    <cellStyle name="60% - 着色 6" xfId="23"/>
    <cellStyle name="标题 1 2" xfId="51"/>
    <cellStyle name="标题 2 2" xfId="52"/>
    <cellStyle name="标题 3 2" xfId="53"/>
    <cellStyle name="标题 4 2" xfId="54"/>
    <cellStyle name="标题 5" xfId="50"/>
    <cellStyle name="差 2" xfId="55"/>
    <cellStyle name="常规" xfId="0" builtinId="0"/>
    <cellStyle name="常规 2" xfId="1"/>
    <cellStyle name="常规 2 2" xfId="2"/>
    <cellStyle name="常规 2 2 2" xfId="5"/>
    <cellStyle name="常规 3" xfId="3"/>
    <cellStyle name="常规 4" xfId="4"/>
    <cellStyle name="常规 5" xfId="30"/>
    <cellStyle name="好 2" xfId="56"/>
    <cellStyle name="汇总 2" xfId="57"/>
    <cellStyle name="计算 2" xfId="58"/>
    <cellStyle name="检查单元格 2" xfId="59"/>
    <cellStyle name="解释性文本 2" xfId="60"/>
    <cellStyle name="警告文本 2" xfId="61"/>
    <cellStyle name="链接单元格 2" xfId="62"/>
    <cellStyle name="强调文字颜色 1 2" xfId="63"/>
    <cellStyle name="强调文字颜色 2 2" xfId="64"/>
    <cellStyle name="强调文字颜色 3 2" xfId="65"/>
    <cellStyle name="强调文字颜色 4 2" xfId="66"/>
    <cellStyle name="强调文字颜色 5 2" xfId="67"/>
    <cellStyle name="强调文字颜色 6 2" xfId="68"/>
    <cellStyle name="适中 2" xfId="69"/>
    <cellStyle name="输出 2" xfId="70"/>
    <cellStyle name="输入 2" xfId="71"/>
    <cellStyle name="着色 1" xfId="24"/>
    <cellStyle name="着色 2" xfId="25"/>
    <cellStyle name="着色 3" xfId="26"/>
    <cellStyle name="着色 4" xfId="27"/>
    <cellStyle name="着色 5" xfId="28"/>
    <cellStyle name="着色 6" xfId="29"/>
    <cellStyle name="注释 2" xfId="72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4"/>
  <sheetViews>
    <sheetView workbookViewId="0">
      <selection activeCell="K9" sqref="K9"/>
    </sheetView>
  </sheetViews>
  <sheetFormatPr defaultColWidth="9" defaultRowHeight="13.5"/>
  <cols>
    <col min="1" max="2" width="8.375" style="3" customWidth="1"/>
    <col min="3" max="3" width="8.125" style="3" customWidth="1"/>
    <col min="4" max="4" width="9.25" style="1" customWidth="1"/>
    <col min="5" max="5" width="7.875" style="1" customWidth="1"/>
    <col min="6" max="6" width="8" style="1" customWidth="1"/>
    <col min="7" max="7" width="8.25" style="1" customWidth="1"/>
    <col min="8" max="8" width="8.125" style="1" customWidth="1"/>
    <col min="9" max="9" width="6.625" style="1" customWidth="1"/>
    <col min="10" max="10" width="7.5" style="1" customWidth="1"/>
    <col min="11" max="11" width="8.375" style="1" customWidth="1"/>
    <col min="12" max="12" width="8.125" style="1" customWidth="1"/>
    <col min="13" max="13" width="8.625" style="1" customWidth="1"/>
    <col min="14" max="14" width="7.25" style="1" customWidth="1"/>
    <col min="15" max="16" width="7.5" style="1" customWidth="1"/>
    <col min="17" max="17" width="7.375" style="1" customWidth="1"/>
    <col min="18" max="18" width="8.75" style="1" customWidth="1"/>
    <col min="19" max="19" width="9.875" style="1" customWidth="1"/>
    <col min="20" max="20" width="10.875" style="1" customWidth="1"/>
    <col min="21" max="21" width="10.625" style="1" customWidth="1"/>
    <col min="22" max="22" width="11" style="1" customWidth="1"/>
    <col min="23" max="23" width="11.625" style="1" customWidth="1"/>
    <col min="24" max="24" width="9.75" style="1" customWidth="1"/>
    <col min="25" max="25" width="9.625" style="1" customWidth="1"/>
    <col min="26" max="16384" width="9" style="1"/>
  </cols>
  <sheetData>
    <row r="1" spans="1:25" s="12" customFormat="1" ht="28.9" customHeight="1">
      <c r="A1" s="14" t="s">
        <v>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 ht="61.5" customHeight="1">
      <c r="A2" s="18" t="s">
        <v>13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ht="27.7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s="6" customFormat="1" ht="37.9" customHeight="1">
      <c r="A4" s="17" t="s">
        <v>7</v>
      </c>
      <c r="B4" s="17" t="s">
        <v>11</v>
      </c>
      <c r="C4" s="17" t="s">
        <v>14</v>
      </c>
      <c r="D4" s="17" t="s">
        <v>15</v>
      </c>
      <c r="E4" s="17"/>
      <c r="F4" s="17"/>
      <c r="G4" s="17"/>
      <c r="H4" s="17"/>
      <c r="I4" s="17"/>
      <c r="J4" s="17"/>
      <c r="K4" s="17"/>
      <c r="L4" s="17"/>
      <c r="M4" s="17"/>
      <c r="N4" s="17" t="s">
        <v>22</v>
      </c>
      <c r="O4" s="17"/>
      <c r="P4" s="17" t="s">
        <v>25</v>
      </c>
      <c r="Q4" s="17"/>
      <c r="R4" s="17" t="s">
        <v>28</v>
      </c>
      <c r="S4" s="17" t="s">
        <v>26</v>
      </c>
      <c r="T4" s="17" t="s">
        <v>27</v>
      </c>
      <c r="U4" s="17"/>
      <c r="V4" s="17"/>
      <c r="W4" s="17"/>
      <c r="X4" s="17" t="s">
        <v>33</v>
      </c>
      <c r="Y4" s="17" t="s">
        <v>34</v>
      </c>
    </row>
    <row r="5" spans="1:25" s="6" customFormat="1" ht="37.9" customHeight="1">
      <c r="A5" s="17"/>
      <c r="B5" s="17"/>
      <c r="C5" s="17"/>
      <c r="D5" s="17" t="s">
        <v>16</v>
      </c>
      <c r="E5" s="17"/>
      <c r="F5" s="17"/>
      <c r="G5" s="17"/>
      <c r="H5" s="17"/>
      <c r="I5" s="17" t="s">
        <v>17</v>
      </c>
      <c r="J5" s="17"/>
      <c r="K5" s="17"/>
      <c r="L5" s="17"/>
      <c r="M5" s="17"/>
      <c r="N5" s="17" t="s">
        <v>23</v>
      </c>
      <c r="O5" s="17" t="s">
        <v>24</v>
      </c>
      <c r="P5" s="17" t="s">
        <v>23</v>
      </c>
      <c r="Q5" s="17" t="s">
        <v>24</v>
      </c>
      <c r="R5" s="17"/>
      <c r="S5" s="17"/>
      <c r="T5" s="17" t="s">
        <v>29</v>
      </c>
      <c r="U5" s="17" t="s">
        <v>30</v>
      </c>
      <c r="V5" s="17" t="s">
        <v>31</v>
      </c>
      <c r="W5" s="17" t="s">
        <v>32</v>
      </c>
      <c r="X5" s="17"/>
      <c r="Y5" s="17"/>
    </row>
    <row r="6" spans="1:25" s="6" customFormat="1" ht="37.9" customHeight="1">
      <c r="A6" s="17"/>
      <c r="B6" s="17"/>
      <c r="C6" s="17"/>
      <c r="D6" s="13" t="s">
        <v>10</v>
      </c>
      <c r="E6" s="13" t="s">
        <v>18</v>
      </c>
      <c r="F6" s="13" t="s">
        <v>19</v>
      </c>
      <c r="G6" s="13" t="s">
        <v>20</v>
      </c>
      <c r="H6" s="13" t="s">
        <v>21</v>
      </c>
      <c r="I6" s="13" t="s">
        <v>10</v>
      </c>
      <c r="J6" s="13" t="s">
        <v>18</v>
      </c>
      <c r="K6" s="13" t="s">
        <v>19</v>
      </c>
      <c r="L6" s="13" t="s">
        <v>20</v>
      </c>
      <c r="M6" s="13" t="s">
        <v>21</v>
      </c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</row>
    <row r="7" spans="1:25" s="11" customFormat="1" ht="19.899999999999999" customHeight="1">
      <c r="A7" s="9">
        <v>613</v>
      </c>
      <c r="B7" s="9" t="s">
        <v>9</v>
      </c>
      <c r="C7" s="10">
        <f>SUM(C8:C15)</f>
        <v>1808</v>
      </c>
      <c r="D7" s="10">
        <f>SUM(D8:D15)</f>
        <v>677</v>
      </c>
      <c r="E7" s="10">
        <f t="shared" ref="E7:S7" si="0">SUM(E8:E15)</f>
        <v>2</v>
      </c>
      <c r="F7" s="10">
        <f t="shared" si="0"/>
        <v>50</v>
      </c>
      <c r="G7" s="10">
        <f t="shared" si="0"/>
        <v>349</v>
      </c>
      <c r="H7" s="10">
        <f t="shared" si="0"/>
        <v>276</v>
      </c>
      <c r="I7" s="10">
        <f t="shared" si="0"/>
        <v>166</v>
      </c>
      <c r="J7" s="10">
        <f t="shared" si="0"/>
        <v>0</v>
      </c>
      <c r="K7" s="10">
        <f t="shared" si="0"/>
        <v>20</v>
      </c>
      <c r="L7" s="10">
        <f t="shared" si="0"/>
        <v>100</v>
      </c>
      <c r="M7" s="10">
        <f t="shared" si="0"/>
        <v>46</v>
      </c>
      <c r="N7" s="10">
        <f t="shared" si="0"/>
        <v>0</v>
      </c>
      <c r="O7" s="10">
        <f t="shared" si="0"/>
        <v>0</v>
      </c>
      <c r="P7" s="10">
        <f t="shared" si="0"/>
        <v>657</v>
      </c>
      <c r="Q7" s="10">
        <f t="shared" si="0"/>
        <v>308</v>
      </c>
      <c r="R7" s="10"/>
      <c r="S7" s="10">
        <f t="shared" si="0"/>
        <v>9471640</v>
      </c>
      <c r="T7" s="10"/>
      <c r="U7" s="10">
        <f t="shared" ref="U7" si="1">SUM(U8:U15)</f>
        <v>9471640</v>
      </c>
      <c r="V7" s="10">
        <f t="shared" ref="V7" si="2">SUM(V8:V15)</f>
        <v>8718400</v>
      </c>
      <c r="W7" s="10">
        <f t="shared" ref="W7" si="3">SUM(W8:W15)</f>
        <v>753240</v>
      </c>
      <c r="X7" s="10"/>
      <c r="Y7" s="10">
        <f t="shared" ref="Y7" si="4">SUM(Y8:Y15)</f>
        <v>10224880</v>
      </c>
    </row>
    <row r="8" spans="1:25" s="4" customFormat="1" ht="19.899999999999999" customHeight="1">
      <c r="A8" s="5">
        <v>613001</v>
      </c>
      <c r="B8" s="2" t="s">
        <v>0</v>
      </c>
      <c r="C8" s="2">
        <v>245</v>
      </c>
      <c r="D8" s="8">
        <f>SUM(E8:H8)</f>
        <v>168</v>
      </c>
      <c r="E8" s="8">
        <v>0</v>
      </c>
      <c r="F8" s="8">
        <v>23</v>
      </c>
      <c r="G8" s="8">
        <v>102</v>
      </c>
      <c r="H8" s="8">
        <v>43</v>
      </c>
      <c r="I8" s="8">
        <f t="shared" ref="I8:I13" si="5">SUM(J8:M8)</f>
        <v>77</v>
      </c>
      <c r="J8" s="8">
        <v>0</v>
      </c>
      <c r="K8" s="8">
        <v>13</v>
      </c>
      <c r="L8" s="8">
        <v>54</v>
      </c>
      <c r="M8" s="8">
        <v>10</v>
      </c>
      <c r="N8" s="8"/>
      <c r="O8" s="8"/>
      <c r="P8" s="8"/>
      <c r="Q8" s="8"/>
      <c r="R8" s="8">
        <v>50</v>
      </c>
      <c r="S8" s="8">
        <v>1664950</v>
      </c>
      <c r="T8" s="8">
        <v>50</v>
      </c>
      <c r="U8" s="8">
        <v>1664950</v>
      </c>
      <c r="V8" s="8">
        <v>1602250</v>
      </c>
      <c r="W8" s="8">
        <v>62700</v>
      </c>
      <c r="X8" s="10"/>
      <c r="Y8" s="10">
        <v>1727650</v>
      </c>
    </row>
    <row r="9" spans="1:25" s="4" customFormat="1" ht="19.899999999999999" customHeight="1">
      <c r="A9" s="5">
        <v>613002</v>
      </c>
      <c r="B9" s="2" t="s">
        <v>5</v>
      </c>
      <c r="C9" s="2">
        <v>152</v>
      </c>
      <c r="D9" s="8">
        <v>0</v>
      </c>
      <c r="E9" s="8"/>
      <c r="F9" s="8"/>
      <c r="G9" s="8"/>
      <c r="H9" s="8"/>
      <c r="I9" s="8">
        <v>0</v>
      </c>
      <c r="J9" s="8"/>
      <c r="K9" s="8"/>
      <c r="L9" s="8"/>
      <c r="M9" s="8"/>
      <c r="N9" s="8"/>
      <c r="O9" s="8"/>
      <c r="P9" s="8">
        <v>126</v>
      </c>
      <c r="Q9" s="8">
        <v>26</v>
      </c>
      <c r="R9" s="8">
        <v>50</v>
      </c>
      <c r="S9" s="8">
        <v>456000</v>
      </c>
      <c r="T9" s="8">
        <v>50</v>
      </c>
      <c r="U9" s="8">
        <v>456000</v>
      </c>
      <c r="V9" s="8">
        <v>363000</v>
      </c>
      <c r="W9" s="8">
        <v>93000</v>
      </c>
      <c r="X9" s="10"/>
      <c r="Y9" s="10">
        <v>549000</v>
      </c>
    </row>
    <row r="10" spans="1:25" s="4" customFormat="1" ht="19.899999999999999" customHeight="1">
      <c r="A10" s="5">
        <v>613003</v>
      </c>
      <c r="B10" s="2" t="s">
        <v>6</v>
      </c>
      <c r="C10" s="2">
        <v>46</v>
      </c>
      <c r="D10" s="8">
        <v>0</v>
      </c>
      <c r="E10" s="8"/>
      <c r="F10" s="8"/>
      <c r="G10" s="8"/>
      <c r="H10" s="8"/>
      <c r="I10" s="8">
        <v>0</v>
      </c>
      <c r="J10" s="8"/>
      <c r="K10" s="8"/>
      <c r="L10" s="8"/>
      <c r="M10" s="8"/>
      <c r="N10" s="8"/>
      <c r="O10" s="8"/>
      <c r="P10" s="8">
        <v>24</v>
      </c>
      <c r="Q10" s="8">
        <v>22</v>
      </c>
      <c r="R10" s="8">
        <v>50</v>
      </c>
      <c r="S10" s="8">
        <v>138000</v>
      </c>
      <c r="T10" s="8">
        <v>50</v>
      </c>
      <c r="U10" s="8">
        <v>138000</v>
      </c>
      <c r="V10" s="8">
        <v>87000</v>
      </c>
      <c r="W10" s="8">
        <v>51000</v>
      </c>
      <c r="X10" s="10"/>
      <c r="Y10" s="10">
        <v>189000</v>
      </c>
    </row>
    <row r="11" spans="1:25" s="4" customFormat="1" ht="19.899999999999999" customHeight="1">
      <c r="A11" s="5">
        <v>613004</v>
      </c>
      <c r="B11" s="2" t="s">
        <v>3</v>
      </c>
      <c r="C11" s="2">
        <v>337</v>
      </c>
      <c r="D11" s="8">
        <f t="shared" ref="D11:D13" si="6">SUM(E11:H11)</f>
        <v>78</v>
      </c>
      <c r="E11" s="8">
        <v>1</v>
      </c>
      <c r="F11" s="8">
        <v>8</v>
      </c>
      <c r="G11" s="8">
        <v>39</v>
      </c>
      <c r="H11" s="8">
        <v>30</v>
      </c>
      <c r="I11" s="8">
        <f t="shared" si="5"/>
        <v>41</v>
      </c>
      <c r="J11" s="8">
        <v>0</v>
      </c>
      <c r="K11" s="8">
        <v>1</v>
      </c>
      <c r="L11" s="8">
        <v>30</v>
      </c>
      <c r="M11" s="8">
        <v>10</v>
      </c>
      <c r="N11" s="8"/>
      <c r="O11" s="8"/>
      <c r="P11" s="8">
        <v>134</v>
      </c>
      <c r="Q11" s="8">
        <v>84</v>
      </c>
      <c r="R11" s="8">
        <v>50</v>
      </c>
      <c r="S11" s="8">
        <v>1489950</v>
      </c>
      <c r="T11" s="8">
        <v>50</v>
      </c>
      <c r="U11" s="8">
        <v>1489950</v>
      </c>
      <c r="V11" s="8">
        <v>1550750</v>
      </c>
      <c r="W11" s="8">
        <v>-60800</v>
      </c>
      <c r="X11" s="10"/>
      <c r="Y11" s="10">
        <v>1429150</v>
      </c>
    </row>
    <row r="12" spans="1:25" s="4" customFormat="1" ht="19.899999999999999" customHeight="1">
      <c r="A12" s="5">
        <v>613005</v>
      </c>
      <c r="B12" s="2" t="s">
        <v>2</v>
      </c>
      <c r="C12" s="2">
        <v>410</v>
      </c>
      <c r="D12" s="8">
        <f t="shared" si="6"/>
        <v>231</v>
      </c>
      <c r="E12" s="8">
        <v>0</v>
      </c>
      <c r="F12" s="8">
        <v>7</v>
      </c>
      <c r="G12" s="8">
        <v>115</v>
      </c>
      <c r="H12" s="8">
        <v>109</v>
      </c>
      <c r="I12" s="8">
        <f t="shared" si="5"/>
        <v>22</v>
      </c>
      <c r="J12" s="8">
        <v>0</v>
      </c>
      <c r="K12" s="8">
        <v>6</v>
      </c>
      <c r="L12" s="8">
        <v>0</v>
      </c>
      <c r="M12" s="8">
        <v>16</v>
      </c>
      <c r="N12" s="8"/>
      <c r="O12" s="8"/>
      <c r="P12" s="8">
        <v>102</v>
      </c>
      <c r="Q12" s="8">
        <v>55</v>
      </c>
      <c r="R12" s="8">
        <v>60</v>
      </c>
      <c r="S12" s="8">
        <v>2392800</v>
      </c>
      <c r="T12" s="8">
        <v>60</v>
      </c>
      <c r="U12" s="8">
        <v>2392800</v>
      </c>
      <c r="V12" s="8">
        <v>2112480</v>
      </c>
      <c r="W12" s="8">
        <v>280320</v>
      </c>
      <c r="X12" s="10"/>
      <c r="Y12" s="10">
        <v>2673120</v>
      </c>
    </row>
    <row r="13" spans="1:25" s="4" customFormat="1" ht="19.899999999999999" customHeight="1">
      <c r="A13" s="5">
        <v>613006</v>
      </c>
      <c r="B13" s="2" t="s">
        <v>8</v>
      </c>
      <c r="C13" s="2">
        <v>196</v>
      </c>
      <c r="D13" s="8">
        <f t="shared" si="6"/>
        <v>114</v>
      </c>
      <c r="E13" s="8">
        <v>1</v>
      </c>
      <c r="F13" s="8">
        <v>11</v>
      </c>
      <c r="G13" s="8">
        <v>51</v>
      </c>
      <c r="H13" s="8">
        <v>51</v>
      </c>
      <c r="I13" s="8">
        <f t="shared" si="5"/>
        <v>18</v>
      </c>
      <c r="J13" s="8">
        <v>0</v>
      </c>
      <c r="K13" s="8">
        <v>0</v>
      </c>
      <c r="L13" s="8">
        <v>9</v>
      </c>
      <c r="M13" s="8">
        <v>9</v>
      </c>
      <c r="N13" s="8"/>
      <c r="O13" s="8"/>
      <c r="P13" s="8">
        <v>37</v>
      </c>
      <c r="Q13" s="8">
        <v>27</v>
      </c>
      <c r="R13" s="8">
        <v>60</v>
      </c>
      <c r="S13" s="8">
        <v>1211040</v>
      </c>
      <c r="T13" s="8">
        <v>60</v>
      </c>
      <c r="U13" s="8">
        <v>1211040</v>
      </c>
      <c r="V13" s="8">
        <v>1229160</v>
      </c>
      <c r="W13" s="8">
        <v>-18120</v>
      </c>
      <c r="X13" s="10"/>
      <c r="Y13" s="10">
        <v>1192920</v>
      </c>
    </row>
    <row r="14" spans="1:25" s="4" customFormat="1" ht="19.899999999999999" customHeight="1">
      <c r="A14" s="5">
        <v>613007</v>
      </c>
      <c r="B14" s="2" t="s">
        <v>1</v>
      </c>
      <c r="C14" s="2">
        <v>170</v>
      </c>
      <c r="D14" s="8">
        <v>39</v>
      </c>
      <c r="E14" s="8">
        <v>0</v>
      </c>
      <c r="F14" s="8">
        <v>1</v>
      </c>
      <c r="G14" s="8">
        <v>21</v>
      </c>
      <c r="H14" s="8">
        <v>17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/>
      <c r="O14" s="8"/>
      <c r="P14" s="8">
        <v>88</v>
      </c>
      <c r="Q14" s="8">
        <v>43</v>
      </c>
      <c r="R14" s="8">
        <v>50</v>
      </c>
      <c r="S14" s="8">
        <v>616100</v>
      </c>
      <c r="T14" s="8">
        <v>50</v>
      </c>
      <c r="U14" s="8">
        <v>616100</v>
      </c>
      <c r="V14" s="8">
        <v>455600</v>
      </c>
      <c r="W14" s="8">
        <v>160500</v>
      </c>
      <c r="X14" s="10"/>
      <c r="Y14" s="10">
        <v>776600</v>
      </c>
    </row>
    <row r="15" spans="1:25" s="4" customFormat="1" ht="19.899999999999999" customHeight="1">
      <c r="A15" s="5">
        <v>613008</v>
      </c>
      <c r="B15" s="2" t="s">
        <v>43</v>
      </c>
      <c r="C15" s="2">
        <v>252</v>
      </c>
      <c r="D15" s="8">
        <f t="shared" ref="D15" si="7">SUM(E15:H15)</f>
        <v>47</v>
      </c>
      <c r="E15" s="8">
        <v>0</v>
      </c>
      <c r="F15" s="8">
        <v>0</v>
      </c>
      <c r="G15" s="8">
        <v>21</v>
      </c>
      <c r="H15" s="8">
        <v>26</v>
      </c>
      <c r="I15" s="8">
        <f t="shared" ref="I15" si="8">SUM(J15:M15)</f>
        <v>8</v>
      </c>
      <c r="J15" s="8">
        <v>0</v>
      </c>
      <c r="K15" s="8">
        <v>0</v>
      </c>
      <c r="L15" s="8">
        <v>7</v>
      </c>
      <c r="M15" s="8">
        <v>1</v>
      </c>
      <c r="N15" s="8"/>
      <c r="O15" s="8"/>
      <c r="P15" s="8">
        <v>146</v>
      </c>
      <c r="Q15" s="8">
        <v>51</v>
      </c>
      <c r="R15" s="8">
        <v>80</v>
      </c>
      <c r="S15" s="8">
        <v>1502800</v>
      </c>
      <c r="T15" s="8">
        <v>80</v>
      </c>
      <c r="U15" s="8">
        <v>1502800</v>
      </c>
      <c r="V15" s="8">
        <v>1318160</v>
      </c>
      <c r="W15" s="8">
        <v>184640</v>
      </c>
      <c r="X15" s="10"/>
      <c r="Y15" s="10">
        <v>1687440</v>
      </c>
    </row>
    <row r="24" spans="21:21">
      <c r="U24" s="15" t="s">
        <v>12</v>
      </c>
    </row>
  </sheetData>
  <autoFilter ref="B4:Y14">
    <filterColumn colId="3" hiddenButton="1" showButton="0"/>
    <filterColumn colId="4" hiddenButton="1" showButton="0"/>
    <filterColumn colId="5" hiddenButton="1" showButton="0"/>
    <filterColumn colId="7" hiddenButton="1" showButton="0"/>
    <filterColumn colId="8" hiddenButton="1" showButton="0"/>
    <filterColumn colId="9" hiddenButton="1" showButton="0"/>
    <filterColumn colId="10" hiddenButton="1" showButton="0"/>
    <filterColumn colId="11" hiddenButton="1" showButton="0"/>
  </autoFilter>
  <mergeCells count="22">
    <mergeCell ref="A2:Y2"/>
    <mergeCell ref="D5:H5"/>
    <mergeCell ref="D4:M4"/>
    <mergeCell ref="B4:B6"/>
    <mergeCell ref="A4:A6"/>
    <mergeCell ref="C4:C6"/>
    <mergeCell ref="I5:M5"/>
    <mergeCell ref="N4:O4"/>
    <mergeCell ref="N5:N6"/>
    <mergeCell ref="O5:O6"/>
    <mergeCell ref="P4:Q4"/>
    <mergeCell ref="P5:P6"/>
    <mergeCell ref="Q5:Q6"/>
    <mergeCell ref="R4:R6"/>
    <mergeCell ref="X4:X6"/>
    <mergeCell ref="T4:W4"/>
    <mergeCell ref="Y4:Y6"/>
    <mergeCell ref="S4:S6"/>
    <mergeCell ref="T5:T6"/>
    <mergeCell ref="U5:U6"/>
    <mergeCell ref="V5:V6"/>
    <mergeCell ref="W5:W6"/>
  </mergeCells>
  <phoneticPr fontId="5" type="noConversion"/>
  <printOptions horizontalCentered="1"/>
  <pageMargins left="0.59055118110236227" right="0.59055118110236227" top="0.59055118110236227" bottom="0.6692913385826772" header="0.39370078740157483" footer="7.874015748031496E-2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8"/>
  <sheetViews>
    <sheetView tabSelected="1" workbookViewId="0">
      <selection activeCell="C21" sqref="C21"/>
    </sheetView>
  </sheetViews>
  <sheetFormatPr defaultColWidth="9" defaultRowHeight="13.5"/>
  <cols>
    <col min="1" max="2" width="8.375" style="3" customWidth="1"/>
    <col min="3" max="3" width="12.5" style="3" customWidth="1"/>
    <col min="4" max="4" width="8.125" style="3" customWidth="1"/>
    <col min="5" max="5" width="9.25" style="1" customWidth="1"/>
    <col min="6" max="6" width="7.875" style="1" customWidth="1"/>
    <col min="7" max="7" width="8" style="1" customWidth="1"/>
    <col min="8" max="8" width="8.25" style="1" customWidth="1"/>
    <col min="9" max="9" width="8.125" style="1" customWidth="1"/>
    <col min="10" max="10" width="6.625" style="1" customWidth="1"/>
    <col min="11" max="11" width="7.5" style="1" customWidth="1"/>
    <col min="12" max="12" width="8.375" style="1" customWidth="1"/>
    <col min="13" max="13" width="8.125" style="1" customWidth="1"/>
    <col min="14" max="14" width="8.625" style="1" customWidth="1"/>
    <col min="15" max="15" width="7.25" style="1" customWidth="1"/>
    <col min="16" max="17" width="7.5" style="1" customWidth="1"/>
    <col min="18" max="18" width="7.375" style="1" customWidth="1"/>
    <col min="19" max="19" width="8.75" style="1" customWidth="1"/>
    <col min="20" max="20" width="9.875" style="1" customWidth="1"/>
    <col min="21" max="21" width="10.875" style="1" customWidth="1"/>
    <col min="22" max="22" width="10.625" style="1" customWidth="1"/>
    <col min="23" max="23" width="11" style="1" customWidth="1"/>
    <col min="24" max="24" width="11.625" style="1" customWidth="1"/>
    <col min="25" max="25" width="9.75" style="1" customWidth="1"/>
    <col min="26" max="16384" width="9" style="1"/>
  </cols>
  <sheetData>
    <row r="1" spans="1:25" s="12" customFormat="1" ht="28.9" customHeight="1">
      <c r="A1" s="14" t="s">
        <v>35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 ht="61.5" customHeight="1">
      <c r="A2" s="18" t="s">
        <v>36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ht="27.7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s="6" customFormat="1" ht="37.9" customHeight="1">
      <c r="A4" s="17" t="s">
        <v>7</v>
      </c>
      <c r="B4" s="17" t="s">
        <v>11</v>
      </c>
      <c r="C4" s="19" t="s">
        <v>37</v>
      </c>
      <c r="D4" s="17" t="s">
        <v>14</v>
      </c>
      <c r="E4" s="17" t="s">
        <v>15</v>
      </c>
      <c r="F4" s="17"/>
      <c r="G4" s="17"/>
      <c r="H4" s="17"/>
      <c r="I4" s="17"/>
      <c r="J4" s="17"/>
      <c r="K4" s="17"/>
      <c r="L4" s="17"/>
      <c r="M4" s="17"/>
      <c r="N4" s="17"/>
      <c r="O4" s="17" t="s">
        <v>22</v>
      </c>
      <c r="P4" s="17"/>
      <c r="Q4" s="17" t="s">
        <v>25</v>
      </c>
      <c r="R4" s="17"/>
      <c r="S4" s="17" t="s">
        <v>28</v>
      </c>
      <c r="T4" s="17" t="s">
        <v>26</v>
      </c>
      <c r="U4" s="17" t="s">
        <v>27</v>
      </c>
      <c r="V4" s="17"/>
      <c r="W4" s="17"/>
      <c r="X4" s="17"/>
      <c r="Y4" s="17" t="s">
        <v>33</v>
      </c>
    </row>
    <row r="5" spans="1:25" s="6" customFormat="1" ht="37.9" customHeight="1">
      <c r="A5" s="17"/>
      <c r="B5" s="17"/>
      <c r="C5" s="20"/>
      <c r="D5" s="17"/>
      <c r="E5" s="17" t="s">
        <v>16</v>
      </c>
      <c r="F5" s="17"/>
      <c r="G5" s="17"/>
      <c r="H5" s="17"/>
      <c r="I5" s="17"/>
      <c r="J5" s="17" t="s">
        <v>17</v>
      </c>
      <c r="K5" s="17"/>
      <c r="L5" s="17"/>
      <c r="M5" s="17"/>
      <c r="N5" s="17"/>
      <c r="O5" s="17" t="s">
        <v>16</v>
      </c>
      <c r="P5" s="17" t="s">
        <v>17</v>
      </c>
      <c r="Q5" s="17" t="s">
        <v>16</v>
      </c>
      <c r="R5" s="17" t="s">
        <v>17</v>
      </c>
      <c r="S5" s="17"/>
      <c r="T5" s="17"/>
      <c r="U5" s="17" t="s">
        <v>29</v>
      </c>
      <c r="V5" s="17" t="s">
        <v>30</v>
      </c>
      <c r="W5" s="17" t="s">
        <v>31</v>
      </c>
      <c r="X5" s="17" t="s">
        <v>32</v>
      </c>
      <c r="Y5" s="17"/>
    </row>
    <row r="6" spans="1:25" s="6" customFormat="1" ht="37.9" customHeight="1">
      <c r="A6" s="17"/>
      <c r="B6" s="17"/>
      <c r="C6" s="21"/>
      <c r="D6" s="17"/>
      <c r="E6" s="16" t="s">
        <v>10</v>
      </c>
      <c r="F6" s="16" t="s">
        <v>18</v>
      </c>
      <c r="G6" s="16" t="s">
        <v>19</v>
      </c>
      <c r="H6" s="16" t="s">
        <v>20</v>
      </c>
      <c r="I6" s="16" t="s">
        <v>21</v>
      </c>
      <c r="J6" s="16" t="s">
        <v>10</v>
      </c>
      <c r="K6" s="16" t="s">
        <v>18</v>
      </c>
      <c r="L6" s="16" t="s">
        <v>19</v>
      </c>
      <c r="M6" s="16" t="s">
        <v>20</v>
      </c>
      <c r="N6" s="16" t="s">
        <v>21</v>
      </c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</row>
    <row r="7" spans="1:25" s="11" customFormat="1" ht="19.899999999999999" customHeight="1">
      <c r="A7" s="9">
        <v>613</v>
      </c>
      <c r="B7" s="9" t="s">
        <v>9</v>
      </c>
      <c r="C7" s="9"/>
      <c r="D7" s="10">
        <f>+D8+D10+D12+D14+D17+D20+D23+D26</f>
        <v>1808</v>
      </c>
      <c r="E7" s="10">
        <f t="shared" ref="E7:N7" si="0">+E8+E10+E12+E14+E17+E20+E23+E26</f>
        <v>677</v>
      </c>
      <c r="F7" s="10">
        <f t="shared" si="0"/>
        <v>2</v>
      </c>
      <c r="G7" s="10">
        <f t="shared" si="0"/>
        <v>50</v>
      </c>
      <c r="H7" s="10">
        <f t="shared" si="0"/>
        <v>349</v>
      </c>
      <c r="I7" s="10">
        <f t="shared" si="0"/>
        <v>276</v>
      </c>
      <c r="J7" s="10">
        <f t="shared" si="0"/>
        <v>166</v>
      </c>
      <c r="K7" s="10">
        <f t="shared" si="0"/>
        <v>0</v>
      </c>
      <c r="L7" s="10">
        <f t="shared" si="0"/>
        <v>20</v>
      </c>
      <c r="M7" s="10">
        <f t="shared" si="0"/>
        <v>100</v>
      </c>
      <c r="N7" s="10">
        <f t="shared" si="0"/>
        <v>46</v>
      </c>
      <c r="O7" s="10">
        <f>+O8+O10+O12+O14+O17+O20+O23+O26</f>
        <v>0</v>
      </c>
      <c r="P7" s="10">
        <f t="shared" ref="P7" si="1">+P8+P10+P12+P14+P17+P20+P23+P26</f>
        <v>0</v>
      </c>
      <c r="Q7" s="10">
        <f t="shared" ref="Q7" si="2">+Q8+Q10+Q12+Q14+Q17+Q20+Q23+Q26</f>
        <v>657</v>
      </c>
      <c r="R7" s="10">
        <f t="shared" ref="R7:T7" si="3">+R8+R10+R12+R14+R17+R20+R23+R26</f>
        <v>308</v>
      </c>
      <c r="S7" s="10"/>
      <c r="T7" s="10">
        <f t="shared" si="3"/>
        <v>9471640</v>
      </c>
      <c r="U7" s="10">
        <v>50</v>
      </c>
      <c r="V7" s="10">
        <f t="shared" ref="V7" si="4">+V8+V10+V12+V14+V17+V20+V23+V26</f>
        <v>9471640</v>
      </c>
      <c r="W7" s="10">
        <f t="shared" ref="W7" si="5">+W8+W10+W12+W14+W17+W20+W23+W26</f>
        <v>8718400</v>
      </c>
      <c r="X7" s="10">
        <f t="shared" ref="X7" si="6">+X8+X10+X12+X14+X17+X20+X23+X26</f>
        <v>753240</v>
      </c>
      <c r="Y7" s="10"/>
    </row>
    <row r="8" spans="1:25" s="4" customFormat="1" ht="19.899999999999999" customHeight="1">
      <c r="A8" s="5">
        <v>613001</v>
      </c>
      <c r="B8" s="2" t="s">
        <v>0</v>
      </c>
      <c r="C8" s="2"/>
      <c r="D8" s="2">
        <v>245</v>
      </c>
      <c r="E8" s="8">
        <f>SUM(F8:I8)</f>
        <v>168</v>
      </c>
      <c r="F8" s="8">
        <v>0</v>
      </c>
      <c r="G8" s="8">
        <v>23</v>
      </c>
      <c r="H8" s="8">
        <v>102</v>
      </c>
      <c r="I8" s="8">
        <v>43</v>
      </c>
      <c r="J8" s="8">
        <f t="shared" ref="J8:J20" si="7">SUM(K8:N8)</f>
        <v>77</v>
      </c>
      <c r="K8" s="8">
        <v>0</v>
      </c>
      <c r="L8" s="8">
        <v>13</v>
      </c>
      <c r="M8" s="8">
        <v>54</v>
      </c>
      <c r="N8" s="8">
        <v>10</v>
      </c>
      <c r="O8" s="8"/>
      <c r="P8" s="8"/>
      <c r="Q8" s="8"/>
      <c r="R8" s="8"/>
      <c r="S8" s="8">
        <v>50</v>
      </c>
      <c r="T8" s="8">
        <v>1664950</v>
      </c>
      <c r="U8" s="8">
        <v>50</v>
      </c>
      <c r="V8" s="8">
        <v>1664950</v>
      </c>
      <c r="W8" s="8">
        <v>1602250</v>
      </c>
      <c r="X8" s="8">
        <v>62700</v>
      </c>
      <c r="Y8" s="10"/>
    </row>
    <row r="9" spans="1:25" s="4" customFormat="1" ht="19.899999999999999" customHeight="1">
      <c r="A9" s="5"/>
      <c r="B9" s="2"/>
      <c r="C9" s="2" t="s">
        <v>38</v>
      </c>
      <c r="D9" s="2">
        <v>245</v>
      </c>
      <c r="E9" s="8">
        <f>SUM(F9:I9)</f>
        <v>168</v>
      </c>
      <c r="F9" s="8">
        <v>0</v>
      </c>
      <c r="G9" s="8">
        <v>23</v>
      </c>
      <c r="H9" s="8">
        <v>102</v>
      </c>
      <c r="I9" s="8">
        <v>43</v>
      </c>
      <c r="J9" s="8">
        <f t="shared" ref="J9" si="8">SUM(K9:N9)</f>
        <v>77</v>
      </c>
      <c r="K9" s="8">
        <v>0</v>
      </c>
      <c r="L9" s="8">
        <v>13</v>
      </c>
      <c r="M9" s="8">
        <v>54</v>
      </c>
      <c r="N9" s="8">
        <v>10</v>
      </c>
      <c r="O9" s="8"/>
      <c r="P9" s="8"/>
      <c r="Q9" s="8"/>
      <c r="R9" s="8"/>
      <c r="S9" s="8">
        <v>50</v>
      </c>
      <c r="T9" s="8">
        <v>1664950</v>
      </c>
      <c r="U9" s="8">
        <v>50</v>
      </c>
      <c r="V9" s="8">
        <v>1664950</v>
      </c>
      <c r="W9" s="8">
        <v>1602250</v>
      </c>
      <c r="X9" s="8">
        <v>62700</v>
      </c>
      <c r="Y9" s="10"/>
    </row>
    <row r="10" spans="1:25" s="4" customFormat="1" ht="19.899999999999999" customHeight="1">
      <c r="A10" s="5">
        <v>613002</v>
      </c>
      <c r="B10" s="2" t="s">
        <v>5</v>
      </c>
      <c r="C10" s="2"/>
      <c r="D10" s="2">
        <v>152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>
        <v>126</v>
      </c>
      <c r="R10" s="8">
        <v>26</v>
      </c>
      <c r="S10" s="8">
        <v>50</v>
      </c>
      <c r="T10" s="8">
        <v>456000</v>
      </c>
      <c r="U10" s="8">
        <v>50</v>
      </c>
      <c r="V10" s="8">
        <v>456000</v>
      </c>
      <c r="W10" s="8">
        <v>363000</v>
      </c>
      <c r="X10" s="8">
        <v>93000</v>
      </c>
      <c r="Y10" s="10"/>
    </row>
    <row r="11" spans="1:25" s="4" customFormat="1" ht="27" customHeight="1">
      <c r="A11" s="5"/>
      <c r="B11" s="2"/>
      <c r="C11" s="2" t="s">
        <v>40</v>
      </c>
      <c r="D11" s="2">
        <v>152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>
        <v>126</v>
      </c>
      <c r="R11" s="8">
        <v>26</v>
      </c>
      <c r="S11" s="8">
        <v>50</v>
      </c>
      <c r="T11" s="8">
        <v>456000</v>
      </c>
      <c r="U11" s="8">
        <v>50</v>
      </c>
      <c r="V11" s="8">
        <v>456000</v>
      </c>
      <c r="W11" s="8">
        <v>363000</v>
      </c>
      <c r="X11" s="8">
        <v>93000</v>
      </c>
      <c r="Y11" s="10"/>
    </row>
    <row r="12" spans="1:25" s="4" customFormat="1" ht="19.899999999999999" customHeight="1">
      <c r="A12" s="5">
        <v>613003</v>
      </c>
      <c r="B12" s="2" t="s">
        <v>6</v>
      </c>
      <c r="C12" s="2"/>
      <c r="D12" s="2">
        <v>46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>
        <v>24</v>
      </c>
      <c r="R12" s="8">
        <v>22</v>
      </c>
      <c r="S12" s="8">
        <v>50</v>
      </c>
      <c r="T12" s="8">
        <v>138000</v>
      </c>
      <c r="U12" s="8">
        <v>50</v>
      </c>
      <c r="V12" s="8">
        <v>138000</v>
      </c>
      <c r="W12" s="8">
        <v>87000</v>
      </c>
      <c r="X12" s="8">
        <v>51000</v>
      </c>
      <c r="Y12" s="10"/>
    </row>
    <row r="13" spans="1:25" s="4" customFormat="1" ht="30.75" customHeight="1">
      <c r="A13" s="5"/>
      <c r="B13" s="2"/>
      <c r="C13" s="2" t="s">
        <v>40</v>
      </c>
      <c r="D13" s="2">
        <v>46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>
        <v>24</v>
      </c>
      <c r="R13" s="8">
        <v>22</v>
      </c>
      <c r="S13" s="8">
        <v>50</v>
      </c>
      <c r="T13" s="8">
        <v>138000</v>
      </c>
      <c r="U13" s="8">
        <v>50</v>
      </c>
      <c r="V13" s="8">
        <v>138000</v>
      </c>
      <c r="W13" s="8">
        <v>87000</v>
      </c>
      <c r="X13" s="8">
        <v>51000</v>
      </c>
      <c r="Y13" s="10"/>
    </row>
    <row r="14" spans="1:25" s="4" customFormat="1" ht="19.899999999999999" customHeight="1">
      <c r="A14" s="5">
        <v>613004</v>
      </c>
      <c r="B14" s="2" t="s">
        <v>3</v>
      </c>
      <c r="C14" s="2"/>
      <c r="D14" s="2">
        <v>337</v>
      </c>
      <c r="E14" s="8">
        <f t="shared" ref="E14:E20" si="9">SUM(F14:I14)</f>
        <v>78</v>
      </c>
      <c r="F14" s="8">
        <v>1</v>
      </c>
      <c r="G14" s="8">
        <v>8</v>
      </c>
      <c r="H14" s="8">
        <v>39</v>
      </c>
      <c r="I14" s="8">
        <v>30</v>
      </c>
      <c r="J14" s="8">
        <f t="shared" si="7"/>
        <v>41</v>
      </c>
      <c r="K14" s="8"/>
      <c r="L14" s="8">
        <v>1</v>
      </c>
      <c r="M14" s="8">
        <v>30</v>
      </c>
      <c r="N14" s="8">
        <v>10</v>
      </c>
      <c r="O14" s="8"/>
      <c r="P14" s="8"/>
      <c r="Q14" s="8">
        <v>134</v>
      </c>
      <c r="R14" s="8">
        <v>84</v>
      </c>
      <c r="S14" s="8">
        <v>50</v>
      </c>
      <c r="T14" s="8">
        <v>1489950</v>
      </c>
      <c r="U14" s="8">
        <v>50</v>
      </c>
      <c r="V14" s="8">
        <v>1489950</v>
      </c>
      <c r="W14" s="8">
        <v>1550750</v>
      </c>
      <c r="X14" s="8">
        <v>-60800</v>
      </c>
      <c r="Y14" s="10"/>
    </row>
    <row r="15" spans="1:25" s="4" customFormat="1" ht="24.75" customHeight="1">
      <c r="A15" s="5"/>
      <c r="B15" s="2"/>
      <c r="C15" s="2" t="s">
        <v>39</v>
      </c>
      <c r="D15" s="2">
        <v>119</v>
      </c>
      <c r="E15" s="8">
        <v>78</v>
      </c>
      <c r="F15" s="8">
        <v>1</v>
      </c>
      <c r="G15" s="8">
        <v>8</v>
      </c>
      <c r="H15" s="8">
        <v>39</v>
      </c>
      <c r="I15" s="8">
        <v>30</v>
      </c>
      <c r="J15" s="8">
        <v>41</v>
      </c>
      <c r="K15" s="8"/>
      <c r="L15" s="8">
        <v>1</v>
      </c>
      <c r="M15" s="8">
        <v>30</v>
      </c>
      <c r="N15" s="8">
        <v>10</v>
      </c>
      <c r="O15" s="8"/>
      <c r="P15" s="8"/>
      <c r="Q15" s="8"/>
      <c r="R15" s="8"/>
      <c r="S15" s="8">
        <v>50</v>
      </c>
      <c r="T15" s="8">
        <v>835950</v>
      </c>
      <c r="U15" s="8">
        <v>50</v>
      </c>
      <c r="V15" s="8">
        <v>835950</v>
      </c>
      <c r="W15" s="8">
        <v>875750</v>
      </c>
      <c r="X15" s="8">
        <v>-39800</v>
      </c>
      <c r="Y15" s="10"/>
    </row>
    <row r="16" spans="1:25" s="4" customFormat="1" ht="32.25" customHeight="1">
      <c r="A16" s="5"/>
      <c r="B16" s="2"/>
      <c r="C16" s="2" t="s">
        <v>40</v>
      </c>
      <c r="D16" s="2">
        <v>218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>
        <v>134</v>
      </c>
      <c r="R16" s="8">
        <v>84</v>
      </c>
      <c r="S16" s="8">
        <v>50</v>
      </c>
      <c r="T16" s="8">
        <v>65400</v>
      </c>
      <c r="U16" s="8"/>
      <c r="V16" s="8">
        <v>65400</v>
      </c>
      <c r="W16" s="8">
        <v>67500</v>
      </c>
      <c r="X16" s="8">
        <v>-21000</v>
      </c>
      <c r="Y16" s="10"/>
    </row>
    <row r="17" spans="1:25" s="4" customFormat="1" ht="19.899999999999999" customHeight="1">
      <c r="A17" s="5">
        <v>613005</v>
      </c>
      <c r="B17" s="2" t="s">
        <v>2</v>
      </c>
      <c r="C17" s="2"/>
      <c r="D17" s="2">
        <v>410</v>
      </c>
      <c r="E17" s="8">
        <f t="shared" si="9"/>
        <v>231</v>
      </c>
      <c r="F17" s="8">
        <v>0</v>
      </c>
      <c r="G17" s="8">
        <v>7</v>
      </c>
      <c r="H17" s="8">
        <v>115</v>
      </c>
      <c r="I17" s="8">
        <v>109</v>
      </c>
      <c r="J17" s="8">
        <f t="shared" si="7"/>
        <v>22</v>
      </c>
      <c r="K17" s="8">
        <v>0</v>
      </c>
      <c r="L17" s="8">
        <v>6</v>
      </c>
      <c r="M17" s="8">
        <v>0</v>
      </c>
      <c r="N17" s="8">
        <v>16</v>
      </c>
      <c r="O17" s="8"/>
      <c r="P17" s="8"/>
      <c r="Q17" s="8">
        <v>102</v>
      </c>
      <c r="R17" s="8">
        <v>55</v>
      </c>
      <c r="S17" s="8">
        <v>60</v>
      </c>
      <c r="T17" s="8">
        <v>2392800</v>
      </c>
      <c r="U17" s="8">
        <v>60</v>
      </c>
      <c r="V17" s="8">
        <v>2392800</v>
      </c>
      <c r="W17" s="8">
        <v>2112480</v>
      </c>
      <c r="X17" s="8">
        <v>280320</v>
      </c>
      <c r="Y17" s="10"/>
    </row>
    <row r="18" spans="1:25" s="4" customFormat="1" ht="24.75" customHeight="1">
      <c r="A18" s="5"/>
      <c r="B18" s="2"/>
      <c r="C18" s="2" t="s">
        <v>41</v>
      </c>
      <c r="D18" s="2">
        <v>253</v>
      </c>
      <c r="E18" s="8">
        <f t="shared" ref="E18" si="10">SUM(F18:I18)</f>
        <v>231</v>
      </c>
      <c r="F18" s="8">
        <v>0</v>
      </c>
      <c r="G18" s="8">
        <v>7</v>
      </c>
      <c r="H18" s="8">
        <v>115</v>
      </c>
      <c r="I18" s="8">
        <v>109</v>
      </c>
      <c r="J18" s="8">
        <f t="shared" ref="J18" si="11">SUM(K18:N18)</f>
        <v>22</v>
      </c>
      <c r="K18" s="8">
        <v>0</v>
      </c>
      <c r="L18" s="8">
        <v>6</v>
      </c>
      <c r="M18" s="8">
        <v>0</v>
      </c>
      <c r="N18" s="8">
        <v>16</v>
      </c>
      <c r="O18" s="8"/>
      <c r="P18" s="8"/>
      <c r="Q18" s="8"/>
      <c r="R18" s="8"/>
      <c r="S18" s="8"/>
      <c r="T18" s="8">
        <v>1827600</v>
      </c>
      <c r="U18" s="8">
        <v>60</v>
      </c>
      <c r="V18" s="8">
        <v>1827600</v>
      </c>
      <c r="W18" s="8">
        <v>1669680</v>
      </c>
      <c r="X18" s="8">
        <v>157920</v>
      </c>
      <c r="Y18" s="10"/>
    </row>
    <row r="19" spans="1:25" s="4" customFormat="1" ht="24.75" customHeight="1">
      <c r="A19" s="5"/>
      <c r="B19" s="2"/>
      <c r="C19" s="2" t="s">
        <v>40</v>
      </c>
      <c r="D19" s="2">
        <v>157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>
        <v>102</v>
      </c>
      <c r="R19" s="8">
        <v>55</v>
      </c>
      <c r="S19" s="8">
        <v>60</v>
      </c>
      <c r="T19" s="8">
        <v>565200</v>
      </c>
      <c r="U19" s="8">
        <v>60</v>
      </c>
      <c r="V19" s="8">
        <v>565200</v>
      </c>
      <c r="W19" s="8">
        <v>442800</v>
      </c>
      <c r="X19" s="8">
        <v>122400</v>
      </c>
      <c r="Y19" s="10"/>
    </row>
    <row r="20" spans="1:25" s="4" customFormat="1" ht="19.899999999999999" customHeight="1">
      <c r="A20" s="5">
        <v>613006</v>
      </c>
      <c r="B20" s="2" t="s">
        <v>8</v>
      </c>
      <c r="C20" s="2"/>
      <c r="D20" s="2">
        <v>196</v>
      </c>
      <c r="E20" s="8">
        <f t="shared" si="9"/>
        <v>114</v>
      </c>
      <c r="F20" s="8">
        <v>1</v>
      </c>
      <c r="G20" s="8">
        <v>11</v>
      </c>
      <c r="H20" s="8">
        <v>51</v>
      </c>
      <c r="I20" s="8">
        <v>51</v>
      </c>
      <c r="J20" s="8">
        <f t="shared" si="7"/>
        <v>18</v>
      </c>
      <c r="K20" s="8">
        <v>0</v>
      </c>
      <c r="L20" s="8">
        <v>0</v>
      </c>
      <c r="M20" s="8">
        <v>9</v>
      </c>
      <c r="N20" s="8">
        <v>9</v>
      </c>
      <c r="O20" s="8"/>
      <c r="P20" s="8"/>
      <c r="Q20" s="8">
        <v>37</v>
      </c>
      <c r="R20" s="8">
        <v>27</v>
      </c>
      <c r="S20" s="8">
        <v>60</v>
      </c>
      <c r="T20" s="8">
        <v>1211040</v>
      </c>
      <c r="U20" s="8">
        <v>60</v>
      </c>
      <c r="V20" s="8">
        <v>1211040</v>
      </c>
      <c r="W20" s="8">
        <v>1229160</v>
      </c>
      <c r="X20" s="8">
        <v>-18120</v>
      </c>
      <c r="Y20" s="10"/>
    </row>
    <row r="21" spans="1:25" s="4" customFormat="1" ht="25.5" customHeight="1">
      <c r="A21" s="5"/>
      <c r="B21" s="2"/>
      <c r="C21" s="2" t="s">
        <v>45</v>
      </c>
      <c r="D21" s="2">
        <v>132</v>
      </c>
      <c r="E21" s="8">
        <f t="shared" ref="E21" si="12">SUM(F21:I21)</f>
        <v>114</v>
      </c>
      <c r="F21" s="8">
        <v>1</v>
      </c>
      <c r="G21" s="8">
        <v>11</v>
      </c>
      <c r="H21" s="8">
        <v>51</v>
      </c>
      <c r="I21" s="8">
        <v>51</v>
      </c>
      <c r="J21" s="8">
        <f t="shared" ref="J21" si="13">SUM(K21:N21)</f>
        <v>18</v>
      </c>
      <c r="K21" s="8">
        <v>0</v>
      </c>
      <c r="L21" s="8">
        <v>0</v>
      </c>
      <c r="M21" s="8">
        <v>9</v>
      </c>
      <c r="N21" s="8">
        <v>9</v>
      </c>
      <c r="O21" s="8"/>
      <c r="P21" s="8"/>
      <c r="Q21" s="8"/>
      <c r="R21" s="8"/>
      <c r="S21" s="8">
        <v>60</v>
      </c>
      <c r="T21" s="8">
        <v>980640</v>
      </c>
      <c r="U21" s="8">
        <v>60</v>
      </c>
      <c r="V21" s="8">
        <v>980640</v>
      </c>
      <c r="W21" s="8">
        <v>1038360</v>
      </c>
      <c r="X21" s="8">
        <v>-57720</v>
      </c>
      <c r="Y21" s="10"/>
    </row>
    <row r="22" spans="1:25" s="4" customFormat="1" ht="27" customHeight="1">
      <c r="A22" s="5"/>
      <c r="B22" s="2"/>
      <c r="C22" s="2" t="s">
        <v>40</v>
      </c>
      <c r="D22" s="2">
        <v>64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>
        <v>37</v>
      </c>
      <c r="R22" s="8">
        <v>27</v>
      </c>
      <c r="S22" s="8">
        <v>60</v>
      </c>
      <c r="T22" s="8">
        <v>230400</v>
      </c>
      <c r="U22" s="8">
        <v>60</v>
      </c>
      <c r="V22" s="8">
        <v>230400</v>
      </c>
      <c r="W22" s="8">
        <v>190800</v>
      </c>
      <c r="X22" s="8">
        <v>39600</v>
      </c>
      <c r="Y22" s="10"/>
    </row>
    <row r="23" spans="1:25" s="4" customFormat="1" ht="19.899999999999999" customHeight="1">
      <c r="A23" s="5">
        <v>613007</v>
      </c>
      <c r="B23" s="2" t="s">
        <v>1</v>
      </c>
      <c r="C23" s="2"/>
      <c r="D23" s="2">
        <f>+D24+D25</f>
        <v>170</v>
      </c>
      <c r="E23" s="8">
        <f t="shared" ref="E23:N23" si="14">+E24+E25</f>
        <v>39</v>
      </c>
      <c r="F23" s="8">
        <f t="shared" si="14"/>
        <v>0</v>
      </c>
      <c r="G23" s="8">
        <f t="shared" si="14"/>
        <v>1</v>
      </c>
      <c r="H23" s="8">
        <f t="shared" si="14"/>
        <v>21</v>
      </c>
      <c r="I23" s="8">
        <f t="shared" si="14"/>
        <v>17</v>
      </c>
      <c r="J23" s="8">
        <f t="shared" si="14"/>
        <v>0</v>
      </c>
      <c r="K23" s="8">
        <f t="shared" si="14"/>
        <v>0</v>
      </c>
      <c r="L23" s="8">
        <f t="shared" si="14"/>
        <v>0</v>
      </c>
      <c r="M23" s="8">
        <f t="shared" si="14"/>
        <v>0</v>
      </c>
      <c r="N23" s="8">
        <f t="shared" si="14"/>
        <v>0</v>
      </c>
      <c r="O23" s="8"/>
      <c r="P23" s="8"/>
      <c r="Q23" s="8">
        <f t="shared" ref="Q23:R23" si="15">+Q24+Q25</f>
        <v>88</v>
      </c>
      <c r="R23" s="8">
        <f t="shared" si="15"/>
        <v>43</v>
      </c>
      <c r="S23" s="8">
        <v>50</v>
      </c>
      <c r="T23" s="8">
        <f>+T24+T25</f>
        <v>616100</v>
      </c>
      <c r="U23" s="8">
        <v>80</v>
      </c>
      <c r="V23" s="8">
        <f t="shared" ref="V23:X23" si="16">+V24+V25</f>
        <v>616100</v>
      </c>
      <c r="W23" s="8">
        <f t="shared" si="16"/>
        <v>455600</v>
      </c>
      <c r="X23" s="8">
        <f t="shared" si="16"/>
        <v>160500</v>
      </c>
      <c r="Y23" s="10"/>
    </row>
    <row r="24" spans="1:25" s="4" customFormat="1" ht="28.5" customHeight="1">
      <c r="A24" s="5"/>
      <c r="B24" s="2"/>
      <c r="C24" s="2" t="s">
        <v>44</v>
      </c>
      <c r="D24" s="2">
        <v>39</v>
      </c>
      <c r="E24" s="8">
        <v>39</v>
      </c>
      <c r="F24" s="8">
        <v>0</v>
      </c>
      <c r="G24" s="8">
        <v>1</v>
      </c>
      <c r="H24" s="8">
        <v>21</v>
      </c>
      <c r="I24" s="8">
        <v>17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/>
      <c r="P24" s="8"/>
      <c r="Q24" s="8"/>
      <c r="R24" s="8"/>
      <c r="S24" s="8">
        <v>50</v>
      </c>
      <c r="T24" s="8">
        <v>223100</v>
      </c>
      <c r="U24" s="8">
        <v>50</v>
      </c>
      <c r="V24" s="8">
        <v>223100</v>
      </c>
      <c r="W24" s="8">
        <v>119600</v>
      </c>
      <c r="X24" s="8">
        <v>103500</v>
      </c>
      <c r="Y24" s="10"/>
    </row>
    <row r="25" spans="1:25" s="4" customFormat="1" ht="28.5" customHeight="1">
      <c r="A25" s="5"/>
      <c r="B25" s="2"/>
      <c r="C25" s="2" t="s">
        <v>40</v>
      </c>
      <c r="D25" s="2">
        <v>131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>
        <v>88</v>
      </c>
      <c r="R25" s="8">
        <v>43</v>
      </c>
      <c r="S25" s="8">
        <v>50</v>
      </c>
      <c r="T25" s="8">
        <v>393000</v>
      </c>
      <c r="U25" s="8">
        <v>50</v>
      </c>
      <c r="V25" s="8">
        <v>393000</v>
      </c>
      <c r="W25" s="8">
        <v>336000</v>
      </c>
      <c r="X25" s="8">
        <v>57000</v>
      </c>
      <c r="Y25" s="10"/>
    </row>
    <row r="26" spans="1:25" s="4" customFormat="1" ht="19.899999999999999" customHeight="1">
      <c r="A26" s="5">
        <v>613008</v>
      </c>
      <c r="B26" s="2" t="s">
        <v>43</v>
      </c>
      <c r="C26" s="2"/>
      <c r="D26" s="2">
        <f>+D27+D28</f>
        <v>252</v>
      </c>
      <c r="E26" s="2">
        <f t="shared" ref="E26:N26" si="17">+E27+E28</f>
        <v>47</v>
      </c>
      <c r="F26" s="2">
        <f t="shared" si="17"/>
        <v>0</v>
      </c>
      <c r="G26" s="2">
        <f t="shared" si="17"/>
        <v>0</v>
      </c>
      <c r="H26" s="2">
        <f t="shared" si="17"/>
        <v>21</v>
      </c>
      <c r="I26" s="2">
        <f t="shared" si="17"/>
        <v>26</v>
      </c>
      <c r="J26" s="2">
        <f t="shared" si="17"/>
        <v>8</v>
      </c>
      <c r="K26" s="2">
        <f t="shared" si="17"/>
        <v>0</v>
      </c>
      <c r="L26" s="2">
        <f t="shared" si="17"/>
        <v>0</v>
      </c>
      <c r="M26" s="2">
        <f t="shared" si="17"/>
        <v>7</v>
      </c>
      <c r="N26" s="2">
        <f t="shared" si="17"/>
        <v>1</v>
      </c>
      <c r="O26" s="8"/>
      <c r="P26" s="8"/>
      <c r="Q26" s="2">
        <f t="shared" ref="Q26" si="18">+Q27+Q28</f>
        <v>146</v>
      </c>
      <c r="R26" s="2">
        <f t="shared" ref="R26" si="19">+R27+R28</f>
        <v>51</v>
      </c>
      <c r="S26" s="8">
        <v>80</v>
      </c>
      <c r="T26" s="8">
        <f t="shared" ref="T26" si="20">+T27+T28</f>
        <v>1502800</v>
      </c>
      <c r="U26" s="8">
        <v>80</v>
      </c>
      <c r="V26" s="8">
        <f t="shared" ref="V26" si="21">+V27+V28</f>
        <v>1502800</v>
      </c>
      <c r="W26" s="8">
        <f t="shared" ref="W26" si="22">+W27+W28</f>
        <v>1318160</v>
      </c>
      <c r="X26" s="8">
        <f t="shared" ref="X26" si="23">+X27+X28</f>
        <v>184640</v>
      </c>
      <c r="Y26" s="10"/>
    </row>
    <row r="27" spans="1:25" s="4" customFormat="1" ht="25.5" customHeight="1">
      <c r="A27" s="5"/>
      <c r="B27" s="2"/>
      <c r="C27" s="2" t="s">
        <v>42</v>
      </c>
      <c r="D27" s="2">
        <v>55</v>
      </c>
      <c r="E27" s="8">
        <v>47</v>
      </c>
      <c r="F27" s="8">
        <v>0</v>
      </c>
      <c r="G27" s="8">
        <v>0</v>
      </c>
      <c r="H27" s="8">
        <v>21</v>
      </c>
      <c r="I27" s="8">
        <v>26</v>
      </c>
      <c r="J27" s="8">
        <v>8</v>
      </c>
      <c r="K27" s="8">
        <v>0</v>
      </c>
      <c r="L27" s="8">
        <v>0</v>
      </c>
      <c r="M27" s="8">
        <v>7</v>
      </c>
      <c r="N27" s="8">
        <v>1</v>
      </c>
      <c r="O27" s="8"/>
      <c r="P27" s="8"/>
      <c r="Q27" s="8"/>
      <c r="R27" s="8"/>
      <c r="S27" s="8">
        <v>80</v>
      </c>
      <c r="T27" s="8">
        <v>557200</v>
      </c>
      <c r="U27" s="8">
        <v>80</v>
      </c>
      <c r="V27" s="8">
        <v>557200</v>
      </c>
      <c r="W27" s="8">
        <v>482960</v>
      </c>
      <c r="X27" s="8">
        <v>74240</v>
      </c>
      <c r="Y27" s="10"/>
    </row>
    <row r="28" spans="1:25" s="4" customFormat="1" ht="27" customHeight="1">
      <c r="A28" s="5"/>
      <c r="B28" s="2"/>
      <c r="C28" s="2" t="s">
        <v>40</v>
      </c>
      <c r="D28" s="2">
        <v>197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>
        <v>146</v>
      </c>
      <c r="R28" s="8">
        <v>51</v>
      </c>
      <c r="S28" s="8">
        <v>80</v>
      </c>
      <c r="T28" s="8">
        <v>945600</v>
      </c>
      <c r="U28" s="8">
        <v>80</v>
      </c>
      <c r="V28" s="8">
        <v>945600</v>
      </c>
      <c r="W28" s="8">
        <v>835200</v>
      </c>
      <c r="X28" s="8">
        <v>110400</v>
      </c>
      <c r="Y28" s="10"/>
    </row>
    <row r="38" spans="22:22">
      <c r="V38" s="15" t="s">
        <v>12</v>
      </c>
    </row>
  </sheetData>
  <autoFilter ref="B4:Y23">
    <filterColumn colId="4" hiddenButton="1" showButton="0"/>
    <filterColumn colId="5" hiddenButton="1" showButton="0"/>
    <filterColumn colId="6" hiddenButton="1" showButton="0"/>
    <filterColumn colId="8" hiddenButton="1" showButton="0"/>
    <filterColumn colId="9" hiddenButton="1" showButton="0"/>
    <filterColumn colId="10" hiddenButton="1" showButton="0"/>
    <filterColumn colId="11" hiddenButton="1" showButton="0"/>
    <filterColumn colId="12" hiddenButton="1" showButton="0"/>
  </autoFilter>
  <mergeCells count="22">
    <mergeCell ref="A2:Y2"/>
    <mergeCell ref="A4:A6"/>
    <mergeCell ref="B4:B6"/>
    <mergeCell ref="D4:D6"/>
    <mergeCell ref="E4:N4"/>
    <mergeCell ref="O4:P4"/>
    <mergeCell ref="Q4:R4"/>
    <mergeCell ref="S4:S6"/>
    <mergeCell ref="T4:T6"/>
    <mergeCell ref="U4:X4"/>
    <mergeCell ref="W5:W6"/>
    <mergeCell ref="X5:X6"/>
    <mergeCell ref="C4:C6"/>
    <mergeCell ref="Y4:Y6"/>
    <mergeCell ref="E5:I5"/>
    <mergeCell ref="J5:N5"/>
    <mergeCell ref="V5:V6"/>
    <mergeCell ref="O5:O6"/>
    <mergeCell ref="P5:P6"/>
    <mergeCell ref="Q5:Q6"/>
    <mergeCell ref="R5:R6"/>
    <mergeCell ref="U5:U6"/>
  </mergeCells>
  <phoneticPr fontId="35" type="noConversion"/>
  <printOptions horizontalCentered="1"/>
  <pageMargins left="0.59055118110236227" right="0.59055118110236227" top="0.59055118110236227" bottom="0.6692913385826772" header="0.39370078740157483" footer="7.874015748031496E-2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附件1</vt:lpstr>
      <vt:lpstr>附件2</vt:lpstr>
      <vt:lpstr>附件1!Print_Titles</vt:lpstr>
      <vt:lpstr>附件2!Print_Titles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杨泳罗</dc:creator>
  <cp:lastModifiedBy>王晓红</cp:lastModifiedBy>
  <cp:lastPrinted>2018-06-27T02:17:12Z</cp:lastPrinted>
  <dcterms:created xsi:type="dcterms:W3CDTF">2018-05-10T03:05:06Z</dcterms:created>
  <dcterms:modified xsi:type="dcterms:W3CDTF">2018-12-26T01:34:16Z</dcterms:modified>
</cp:coreProperties>
</file>