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0" yWindow="0" windowWidth="19320" windowHeight="9390"/>
  </bookViews>
  <sheets>
    <sheet name="Sheet1" sheetId="1" r:id="rId1"/>
  </sheets>
  <definedNames>
    <definedName name="_xlnm._FilterDatabase" localSheetId="0" hidden="1">Sheet1!$A$8:$W$17</definedName>
    <definedName name="_xlnm.Print_Titles" localSheetId="0">Sheet1!$5:$8</definedName>
  </definedNames>
  <calcPr calcId="145621"/>
</workbook>
</file>

<file path=xl/calcChain.xml><?xml version="1.0" encoding="utf-8"?>
<calcChain xmlns="http://schemas.openxmlformats.org/spreadsheetml/2006/main">
  <c r="D9" i="1" l="1"/>
  <c r="E10" i="1"/>
  <c r="J10" i="1" s="1"/>
  <c r="E11" i="1"/>
  <c r="E12" i="1"/>
  <c r="J12" i="1" s="1"/>
  <c r="E13" i="1"/>
  <c r="J13" i="1" s="1"/>
  <c r="E14" i="1"/>
  <c r="J14" i="1" s="1"/>
  <c r="E15" i="1"/>
  <c r="E16" i="1"/>
  <c r="J16" i="1" s="1"/>
  <c r="E17" i="1"/>
  <c r="J17" i="1" s="1"/>
  <c r="E9" i="1"/>
  <c r="F9" i="1"/>
  <c r="G10" i="1"/>
  <c r="G11" i="1"/>
  <c r="K11" i="1" s="1"/>
  <c r="G12" i="1"/>
  <c r="K12" i="1" s="1"/>
  <c r="G13" i="1"/>
  <c r="G14" i="1"/>
  <c r="G15" i="1"/>
  <c r="K15" i="1" s="1"/>
  <c r="G16" i="1"/>
  <c r="K16" i="1" s="1"/>
  <c r="G17" i="1"/>
  <c r="J11" i="1"/>
  <c r="J15" i="1"/>
  <c r="O15" i="1" s="1"/>
  <c r="K10" i="1"/>
  <c r="K13" i="1"/>
  <c r="K14" i="1"/>
  <c r="K17" i="1"/>
  <c r="L9" i="1"/>
  <c r="M9" i="1"/>
  <c r="N9" i="1"/>
  <c r="Q9" i="1"/>
  <c r="K9" i="1" l="1"/>
  <c r="O13" i="1"/>
  <c r="T13" i="1"/>
  <c r="O12" i="1"/>
  <c r="T12" i="1"/>
  <c r="T14" i="1"/>
  <c r="O14" i="1"/>
  <c r="T10" i="1"/>
  <c r="O10" i="1"/>
  <c r="J9" i="1"/>
  <c r="T17" i="1"/>
  <c r="O17" i="1"/>
  <c r="O11" i="1"/>
  <c r="T16" i="1"/>
  <c r="O16" i="1"/>
  <c r="R15" i="1"/>
  <c r="P15" i="1" s="1"/>
  <c r="T11" i="1"/>
  <c r="G9" i="1"/>
  <c r="T15" i="1"/>
  <c r="R10" i="1" l="1"/>
  <c r="S10" i="1" s="1"/>
  <c r="O9" i="1"/>
  <c r="R17" i="1"/>
  <c r="P17" i="1" s="1"/>
  <c r="S17" i="1"/>
  <c r="T9" i="1"/>
  <c r="R12" i="1"/>
  <c r="P12" i="1" s="1"/>
  <c r="R13" i="1"/>
  <c r="P13" i="1" s="1"/>
  <c r="S11" i="1"/>
  <c r="R11" i="1"/>
  <c r="P11" i="1" s="1"/>
  <c r="S15" i="1"/>
  <c r="R16" i="1"/>
  <c r="P16" i="1" s="1"/>
  <c r="R14" i="1"/>
  <c r="P14" i="1" s="1"/>
  <c r="S14" i="1"/>
  <c r="S13" i="1" l="1"/>
  <c r="S9" i="1" s="1"/>
  <c r="S12" i="1"/>
  <c r="S16" i="1"/>
  <c r="P10" i="1"/>
  <c r="P9" i="1" s="1"/>
  <c r="R9" i="1"/>
</calcChain>
</file>

<file path=xl/sharedStrings.xml><?xml version="1.0" encoding="utf-8"?>
<sst xmlns="http://schemas.openxmlformats.org/spreadsheetml/2006/main" count="65" uniqueCount="55">
  <si>
    <t>附件</t>
  </si>
  <si>
    <t>单位: 人、元</t>
  </si>
  <si>
    <t>用款单位编码</t>
  </si>
  <si>
    <t>用款单位名称</t>
  </si>
  <si>
    <t>具体实施单位</t>
  </si>
  <si>
    <t>清算2018年</t>
  </si>
  <si>
    <t>预算2019年</t>
  </si>
  <si>
    <t>改革前省级以上财政分担比例（%）</t>
  </si>
  <si>
    <t>改革后省级以上财政分担比例（%）</t>
  </si>
  <si>
    <t>资金测算过程</t>
  </si>
  <si>
    <t>本次清算2018年及提前下达2019年资金</t>
  </si>
  <si>
    <t>待年中追加下达资金</t>
  </si>
  <si>
    <t>待以后年度结转使用</t>
  </si>
  <si>
    <t>国家助学金学生人数</t>
  </si>
  <si>
    <t>国家助学金总计
（按2000元标准）</t>
  </si>
  <si>
    <t>清算安排2018年国家助学金</t>
  </si>
  <si>
    <t>预算安排2019年国家助学金</t>
  </si>
  <si>
    <t>部分市县申请追加资金缺口</t>
  </si>
  <si>
    <t>粤财教[2017]435号
已提前下达2018年国家助学金</t>
  </si>
  <si>
    <t>粤财教[2018]189号
已追加下达2018年国家助学金</t>
  </si>
  <si>
    <t>核定应下达资金</t>
  </si>
  <si>
    <t>合计</t>
  </si>
  <si>
    <t>中央资金</t>
  </si>
  <si>
    <t>省级资金</t>
  </si>
  <si>
    <t>A</t>
  </si>
  <si>
    <t>B</t>
  </si>
  <si>
    <t>C</t>
  </si>
  <si>
    <t>D</t>
  </si>
  <si>
    <t>E=D*2000</t>
  </si>
  <si>
    <t>F</t>
  </si>
  <si>
    <t>G=F*2000</t>
  </si>
  <si>
    <t>H</t>
  </si>
  <si>
    <t>I</t>
  </si>
  <si>
    <t>J=E*H</t>
  </si>
  <si>
    <t>K=G*I</t>
  </si>
  <si>
    <t>L</t>
  </si>
  <si>
    <t>M</t>
  </si>
  <si>
    <t>N</t>
  </si>
  <si>
    <t>O=J+K+L-M-N&gt;=0</t>
  </si>
  <si>
    <t>P=Q+R</t>
  </si>
  <si>
    <t>Q</t>
  </si>
  <si>
    <t>R</t>
  </si>
  <si>
    <t>S=O-P</t>
  </si>
  <si>
    <t>T=J+K+L-M-N&lt;0</t>
  </si>
  <si>
    <t>江门市</t>
  </si>
  <si>
    <t>江门市本级</t>
  </si>
  <si>
    <t>江门市辖区</t>
  </si>
  <si>
    <t>蓬江区</t>
  </si>
  <si>
    <t>江海区</t>
  </si>
  <si>
    <t>新会区</t>
  </si>
  <si>
    <t>台山市</t>
  </si>
  <si>
    <t>开平市</t>
  </si>
  <si>
    <t>鹤山市</t>
  </si>
  <si>
    <t>恩平市</t>
  </si>
  <si>
    <t>提前下达2019年广东省地市属普通高中教育国家助学金明细表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</si>
</sst>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 * #,##0_ ;_ * \-#,##0_ ;_ * &quot;-&quot;_ ;_ @_ "/>
    <numFmt numFmtId="177" formatCode="#,##0_ "/>
    <numFmt numFmtId="178" formatCode="#,##0_ ;[Red]\-#,##0\ "/>
  </numFmts>
  <fonts count="17" x14ac:knownFonts="1">
    <font>
      <sz val="12"/>
      <name val="宋体"/>
      <charset val="134"/>
    </font>
    <font>
      <b/>
      <sz val="12"/>
      <name val="宋体"/>
      <charset val="134"/>
    </font>
    <font>
      <sz val="12"/>
      <name val="方正姚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6"/>
      <name val="宋体"/>
      <charset val="134"/>
    </font>
    <font>
      <sz val="20"/>
      <name val="黑体"/>
      <family val="3"/>
      <charset val="134"/>
    </font>
    <font>
      <sz val="26"/>
      <color indexed="8"/>
      <name val="方正小标宋简体"/>
      <charset val="134"/>
    </font>
    <font>
      <sz val="10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2"/>
      <name val="Times New Roman"/>
      <family val="1"/>
    </font>
    <font>
      <sz val="12"/>
      <name val="宋体"/>
      <charset val="134"/>
      <scheme val="minor"/>
    </font>
    <font>
      <sz val="12"/>
      <color theme="1"/>
      <name val="方正姚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14" fillId="0" borderId="0"/>
    <xf numFmtId="0" fontId="14" fillId="0" borderId="0"/>
  </cellStyleXfs>
  <cellXfs count="51">
    <xf numFmtId="0" fontId="0" fillId="0" borderId="0" xfId="0">
      <alignment vertical="center"/>
    </xf>
    <xf numFmtId="0" fontId="1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vertical="center" wrapText="1"/>
    </xf>
    <xf numFmtId="0" fontId="15" fillId="0" borderId="0" xfId="2" applyFont="1" applyFill="1" applyAlignment="1">
      <alignment horizontal="center" vertical="center" wrapText="1"/>
    </xf>
    <xf numFmtId="0" fontId="4" fillId="0" borderId="0" xfId="2" applyFont="1" applyFill="1" applyAlignment="1">
      <alignment horizontal="center" vertical="center" wrapText="1"/>
    </xf>
    <xf numFmtId="0" fontId="5" fillId="0" borderId="0" xfId="2" applyFont="1" applyFill="1" applyAlignment="1">
      <alignment vertical="center" wrapText="1"/>
    </xf>
    <xf numFmtId="0" fontId="0" fillId="0" borderId="0" xfId="2" applyFont="1" applyFill="1" applyAlignment="1">
      <alignment horizontal="left" vertical="center" wrapText="1"/>
    </xf>
    <xf numFmtId="38" fontId="0" fillId="0" borderId="0" xfId="2" applyNumberFormat="1" applyFont="1" applyFill="1" applyAlignment="1">
      <alignment horizontal="right" vertical="center" wrapText="1"/>
    </xf>
    <xf numFmtId="0" fontId="0" fillId="0" borderId="0" xfId="2" applyFont="1" applyFill="1" applyAlignment="1">
      <alignment vertical="center" wrapText="1"/>
    </xf>
    <xf numFmtId="9" fontId="0" fillId="0" borderId="0" xfId="2" applyNumberFormat="1" applyFont="1" applyFill="1" applyAlignment="1">
      <alignment horizontal="center" vertical="center" wrapText="1"/>
    </xf>
    <xf numFmtId="0" fontId="8" fillId="0" borderId="0" xfId="2" applyFont="1" applyFill="1" applyAlignment="1">
      <alignment horizontal="left" vertical="center" wrapText="1"/>
    </xf>
    <xf numFmtId="0" fontId="1" fillId="0" borderId="0" xfId="2" applyFont="1" applyFill="1" applyBorder="1" applyAlignment="1">
      <alignment horizontal="center" vertical="center" wrapText="1"/>
    </xf>
    <xf numFmtId="38" fontId="1" fillId="0" borderId="0" xfId="2" applyNumberFormat="1" applyFont="1" applyFill="1" applyBorder="1" applyAlignment="1">
      <alignment horizontal="right" vertical="center" wrapText="1"/>
    </xf>
    <xf numFmtId="0" fontId="11" fillId="0" borderId="0" xfId="2" applyFont="1" applyFill="1" applyBorder="1" applyAlignment="1">
      <alignment vertical="center" wrapText="1"/>
    </xf>
    <xf numFmtId="0" fontId="15" fillId="0" borderId="1" xfId="2" applyFont="1" applyFill="1" applyBorder="1" applyAlignment="1">
      <alignment horizontal="center" vertical="center" wrapText="1"/>
    </xf>
    <xf numFmtId="38" fontId="15" fillId="0" borderId="1" xfId="2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9" fontId="15" fillId="0" borderId="1" xfId="0" applyNumberFormat="1" applyFont="1" applyFill="1" applyBorder="1" applyAlignment="1">
      <alignment horizontal="center" vertical="center" wrapText="1"/>
    </xf>
    <xf numFmtId="38" fontId="4" fillId="0" borderId="2" xfId="2" applyNumberFormat="1" applyFont="1" applyFill="1" applyBorder="1" applyAlignment="1">
      <alignment horizontal="center" vertical="center" wrapText="1"/>
    </xf>
    <xf numFmtId="38" fontId="5" fillId="0" borderId="1" xfId="3" applyNumberFormat="1" applyFont="1" applyFill="1" applyBorder="1" applyAlignment="1">
      <alignment horizontal="right" vertical="center" wrapText="1"/>
    </xf>
    <xf numFmtId="38" fontId="5" fillId="0" borderId="1" xfId="2" applyNumberFormat="1" applyFont="1" applyFill="1" applyBorder="1" applyAlignment="1">
      <alignment horizontal="right" vertical="center" wrapText="1"/>
    </xf>
    <xf numFmtId="9" fontId="5" fillId="0" borderId="1" xfId="2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38" fontId="1" fillId="0" borderId="0" xfId="2" applyNumberFormat="1" applyFont="1" applyFill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15" fillId="0" borderId="1" xfId="0" applyNumberFormat="1" applyFont="1" applyFill="1" applyBorder="1" applyAlignment="1">
      <alignment horizontal="center" vertical="center" wrapText="1"/>
    </xf>
    <xf numFmtId="177" fontId="15" fillId="0" borderId="3" xfId="0" applyNumberFormat="1" applyFont="1" applyFill="1" applyBorder="1" applyAlignment="1">
      <alignment horizontal="center" vertical="center" wrapText="1"/>
    </xf>
    <xf numFmtId="177" fontId="15" fillId="0" borderId="1" xfId="0" applyNumberFormat="1" applyFont="1" applyFill="1" applyBorder="1" applyAlignment="1">
      <alignment horizontal="center" vertical="center" wrapText="1"/>
    </xf>
    <xf numFmtId="178" fontId="5" fillId="0" borderId="1" xfId="2" applyNumberFormat="1" applyFont="1" applyFill="1" applyBorder="1" applyAlignment="1">
      <alignment horizontal="right" vertical="center" wrapText="1"/>
    </xf>
    <xf numFmtId="0" fontId="5" fillId="0" borderId="1" xfId="2" applyFont="1" applyFill="1" applyBorder="1" applyAlignment="1">
      <alignment vertical="center" wrapText="1"/>
    </xf>
    <xf numFmtId="178" fontId="12" fillId="0" borderId="0" xfId="2" applyNumberFormat="1" applyFont="1" applyFill="1" applyBorder="1" applyAlignment="1">
      <alignment horizontal="right" vertical="center" wrapText="1"/>
    </xf>
    <xf numFmtId="176" fontId="5" fillId="0" borderId="1" xfId="2" applyNumberFormat="1" applyFont="1" applyFill="1" applyBorder="1" applyAlignment="1">
      <alignment vertical="center" wrapText="1"/>
    </xf>
    <xf numFmtId="0" fontId="5" fillId="0" borderId="0" xfId="2" applyFont="1" applyFill="1" applyAlignment="1">
      <alignment horizontal="left" vertical="center" wrapText="1"/>
    </xf>
    <xf numFmtId="38" fontId="5" fillId="0" borderId="0" xfId="2" applyNumberFormat="1" applyFont="1" applyFill="1" applyAlignment="1">
      <alignment horizontal="right" vertical="center" wrapText="1"/>
    </xf>
    <xf numFmtId="9" fontId="5" fillId="0" borderId="0" xfId="2" applyNumberFormat="1" applyFont="1" applyFill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9" fillId="0" borderId="0" xfId="2" applyFont="1" applyFill="1" applyAlignment="1">
      <alignment horizontal="left" vertical="center" wrapText="1"/>
    </xf>
    <xf numFmtId="0" fontId="10" fillId="0" borderId="0" xfId="0" applyFont="1" applyFill="1" applyAlignment="1" applyProtection="1">
      <alignment horizontal="center" vertical="center" wrapText="1"/>
    </xf>
    <xf numFmtId="0" fontId="1" fillId="0" borderId="0" xfId="2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 wrapText="1"/>
    </xf>
    <xf numFmtId="177" fontId="2" fillId="0" borderId="5" xfId="0" applyNumberFormat="1" applyFont="1" applyFill="1" applyBorder="1" applyAlignment="1">
      <alignment horizontal="center" vertical="center" wrapText="1"/>
    </xf>
    <xf numFmtId="177" fontId="2" fillId="0" borderId="6" xfId="0" applyNumberFormat="1" applyFont="1" applyFill="1" applyBorder="1" applyAlignment="1">
      <alignment horizontal="center" vertical="center" wrapText="1"/>
    </xf>
    <xf numFmtId="177" fontId="2" fillId="0" borderId="7" xfId="0" applyNumberFormat="1" applyFont="1" applyFill="1" applyBorder="1" applyAlignment="1">
      <alignment horizontal="center" vertical="center" wrapText="1"/>
    </xf>
    <xf numFmtId="177" fontId="2" fillId="0" borderId="8" xfId="0" applyNumberFormat="1" applyFont="1" applyFill="1" applyBorder="1" applyAlignment="1">
      <alignment horizontal="center" vertical="center" wrapText="1"/>
    </xf>
    <xf numFmtId="177" fontId="2" fillId="0" borderId="9" xfId="0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_2011年秋季学期广东省普通高中国家助学金安排表" xfId="2"/>
    <cellStyle name="样式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0"/>
  <sheetViews>
    <sheetView tabSelected="1" view="pageBreakPreview" zoomScale="80" zoomScaleNormal="85" zoomScaleSheetLayoutView="80" workbookViewId="0">
      <selection activeCell="O10" sqref="O10"/>
    </sheetView>
  </sheetViews>
  <sheetFormatPr defaultColWidth="9.25" defaultRowHeight="19.5" customHeight="1" x14ac:dyDescent="0.15"/>
  <cols>
    <col min="1" max="1" width="8" style="6" customWidth="1"/>
    <col min="2" max="3" width="9.875" style="6" customWidth="1"/>
    <col min="4" max="4" width="11.75" style="6" customWidth="1"/>
    <col min="5" max="5" width="17.125" style="6" customWidth="1"/>
    <col min="6" max="6" width="11.875" style="7" customWidth="1"/>
    <col min="7" max="7" width="15.75" style="8" customWidth="1"/>
    <col min="8" max="8" width="6.625" style="9" customWidth="1"/>
    <col min="9" max="9" width="6.5" style="9" customWidth="1"/>
    <col min="10" max="10" width="18.125" style="8" customWidth="1"/>
    <col min="11" max="11" width="15.75" style="8" customWidth="1"/>
    <col min="12" max="12" width="7.125" style="8" customWidth="1"/>
    <col min="13" max="13" width="17.625" style="8" customWidth="1"/>
    <col min="14" max="14" width="7" style="8" customWidth="1"/>
    <col min="15" max="15" width="17.125" style="8" customWidth="1"/>
    <col min="16" max="16" width="18.5" style="8" customWidth="1"/>
    <col min="17" max="17" width="5.75" style="8" customWidth="1"/>
    <col min="18" max="18" width="17.375" style="8" customWidth="1"/>
    <col min="19" max="19" width="16.125" style="8" customWidth="1"/>
    <col min="20" max="20" width="5.25" style="8" customWidth="1"/>
    <col min="21" max="21" width="9.25" style="8"/>
    <col min="22" max="22" width="11.625" style="8" bestFit="1" customWidth="1"/>
    <col min="23" max="23" width="12.625" style="8" bestFit="1" customWidth="1"/>
    <col min="24" max="16384" width="9.25" style="8"/>
  </cols>
  <sheetData>
    <row r="1" spans="1:20" ht="50.1" customHeight="1" x14ac:dyDescent="0.15">
      <c r="A1" s="10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20" ht="33.950000000000003" customHeight="1" x14ac:dyDescent="0.15">
      <c r="A2" s="41" t="s">
        <v>0</v>
      </c>
      <c r="B2" s="41"/>
      <c r="C2" s="41"/>
      <c r="D2" s="41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20" ht="48.95" customHeight="1" x14ac:dyDescent="0.15">
      <c r="A3" s="42" t="s">
        <v>54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</row>
    <row r="4" spans="1:20" s="1" customFormat="1" ht="24" customHeight="1" x14ac:dyDescent="0.15">
      <c r="A4" s="11"/>
      <c r="B4" s="11"/>
      <c r="C4" s="11"/>
      <c r="D4" s="11"/>
      <c r="E4" s="11"/>
      <c r="F4" s="12"/>
      <c r="G4" s="11"/>
      <c r="H4" s="13"/>
      <c r="I4" s="13"/>
      <c r="N4" s="24"/>
      <c r="O4" s="24"/>
      <c r="P4" s="24"/>
      <c r="Q4" s="31"/>
      <c r="R4" s="31"/>
      <c r="S4" s="43" t="s">
        <v>1</v>
      </c>
      <c r="T4" s="43"/>
    </row>
    <row r="5" spans="1:20" s="2" customFormat="1" ht="30" customHeight="1" x14ac:dyDescent="0.15">
      <c r="A5" s="37" t="s">
        <v>2</v>
      </c>
      <c r="B5" s="37" t="s">
        <v>3</v>
      </c>
      <c r="C5" s="37" t="s">
        <v>4</v>
      </c>
      <c r="D5" s="40" t="s">
        <v>5</v>
      </c>
      <c r="E5" s="40"/>
      <c r="F5" s="40" t="s">
        <v>6</v>
      </c>
      <c r="G5" s="40"/>
      <c r="H5" s="37" t="s">
        <v>7</v>
      </c>
      <c r="I5" s="37" t="s">
        <v>8</v>
      </c>
      <c r="J5" s="37" t="s">
        <v>9</v>
      </c>
      <c r="K5" s="37"/>
      <c r="L5" s="37"/>
      <c r="M5" s="37"/>
      <c r="N5" s="37"/>
      <c r="O5" s="37"/>
      <c r="P5" s="45" t="s">
        <v>10</v>
      </c>
      <c r="Q5" s="46"/>
      <c r="R5" s="47"/>
      <c r="S5" s="44" t="s">
        <v>11</v>
      </c>
      <c r="T5" s="44" t="s">
        <v>12</v>
      </c>
    </row>
    <row r="6" spans="1:20" s="2" customFormat="1" ht="48.75" customHeight="1" x14ac:dyDescent="0.15">
      <c r="A6" s="37"/>
      <c r="B6" s="37"/>
      <c r="C6" s="37"/>
      <c r="D6" s="40" t="s">
        <v>13</v>
      </c>
      <c r="E6" s="40" t="s">
        <v>14</v>
      </c>
      <c r="F6" s="40" t="s">
        <v>13</v>
      </c>
      <c r="G6" s="40" t="s">
        <v>14</v>
      </c>
      <c r="H6" s="37"/>
      <c r="I6" s="37"/>
      <c r="J6" s="37" t="s">
        <v>15</v>
      </c>
      <c r="K6" s="37" t="s">
        <v>16</v>
      </c>
      <c r="L6" s="37" t="s">
        <v>17</v>
      </c>
      <c r="M6" s="37" t="s">
        <v>18</v>
      </c>
      <c r="N6" s="37" t="s">
        <v>19</v>
      </c>
      <c r="O6" s="38" t="s">
        <v>20</v>
      </c>
      <c r="P6" s="48"/>
      <c r="Q6" s="49"/>
      <c r="R6" s="50"/>
      <c r="S6" s="44"/>
      <c r="T6" s="44"/>
    </row>
    <row r="7" spans="1:20" s="2" customFormat="1" ht="78.75" customHeight="1" x14ac:dyDescent="0.15">
      <c r="A7" s="37"/>
      <c r="B7" s="37"/>
      <c r="C7" s="37"/>
      <c r="D7" s="40"/>
      <c r="E7" s="40"/>
      <c r="F7" s="40"/>
      <c r="G7" s="40"/>
      <c r="H7" s="37"/>
      <c r="I7" s="37"/>
      <c r="J7" s="37"/>
      <c r="K7" s="37"/>
      <c r="L7" s="37"/>
      <c r="M7" s="37"/>
      <c r="N7" s="37"/>
      <c r="O7" s="39"/>
      <c r="P7" s="36" t="s">
        <v>21</v>
      </c>
      <c r="Q7" s="25" t="s">
        <v>22</v>
      </c>
      <c r="R7" s="25" t="s">
        <v>23</v>
      </c>
      <c r="S7" s="44"/>
      <c r="T7" s="44"/>
    </row>
    <row r="8" spans="1:20" s="3" customFormat="1" ht="59.25" customHeight="1" x14ac:dyDescent="0.15">
      <c r="A8" s="14" t="s">
        <v>24</v>
      </c>
      <c r="B8" s="14" t="s">
        <v>25</v>
      </c>
      <c r="C8" s="14" t="s">
        <v>26</v>
      </c>
      <c r="D8" s="15" t="s">
        <v>27</v>
      </c>
      <c r="E8" s="16" t="s">
        <v>28</v>
      </c>
      <c r="F8" s="15" t="s">
        <v>29</v>
      </c>
      <c r="G8" s="16" t="s">
        <v>30</v>
      </c>
      <c r="H8" s="17" t="s">
        <v>31</v>
      </c>
      <c r="I8" s="17" t="s">
        <v>32</v>
      </c>
      <c r="J8" s="26" t="s">
        <v>33</v>
      </c>
      <c r="K8" s="26" t="s">
        <v>34</v>
      </c>
      <c r="L8" s="14" t="s">
        <v>35</v>
      </c>
      <c r="M8" s="26" t="s">
        <v>36</v>
      </c>
      <c r="N8" s="27" t="s">
        <v>37</v>
      </c>
      <c r="O8" s="26" t="s">
        <v>38</v>
      </c>
      <c r="P8" s="28" t="s">
        <v>39</v>
      </c>
      <c r="Q8" s="28" t="s">
        <v>40</v>
      </c>
      <c r="R8" s="28" t="s">
        <v>41</v>
      </c>
      <c r="S8" s="14" t="s">
        <v>42</v>
      </c>
      <c r="T8" s="14" t="s">
        <v>43</v>
      </c>
    </row>
    <row r="9" spans="1:20" s="4" customFormat="1" ht="30" customHeight="1" x14ac:dyDescent="0.15">
      <c r="A9" s="22">
        <v>613</v>
      </c>
      <c r="B9" s="22" t="s">
        <v>44</v>
      </c>
      <c r="C9" s="22" t="s">
        <v>44</v>
      </c>
      <c r="D9" s="18">
        <f t="shared" ref="D9:T9" si="0">SUM(D10:D17)</f>
        <v>5918</v>
      </c>
      <c r="E9" s="18">
        <f t="shared" si="0"/>
        <v>11836000</v>
      </c>
      <c r="F9" s="18">
        <f t="shared" si="0"/>
        <v>6140</v>
      </c>
      <c r="G9" s="18">
        <f t="shared" si="0"/>
        <v>12280000</v>
      </c>
      <c r="H9" s="18"/>
      <c r="I9" s="18"/>
      <c r="J9" s="18">
        <f t="shared" si="0"/>
        <v>3372280</v>
      </c>
      <c r="K9" s="18">
        <f t="shared" si="0"/>
        <v>6225700</v>
      </c>
      <c r="L9" s="18">
        <f t="shared" si="0"/>
        <v>0</v>
      </c>
      <c r="M9" s="18">
        <f t="shared" si="0"/>
        <v>4094800</v>
      </c>
      <c r="N9" s="18">
        <f t="shared" si="0"/>
        <v>0</v>
      </c>
      <c r="O9" s="18">
        <f t="shared" si="0"/>
        <v>5503180</v>
      </c>
      <c r="P9" s="18">
        <f t="shared" si="0"/>
        <v>4377200</v>
      </c>
      <c r="Q9" s="18">
        <f t="shared" si="0"/>
        <v>0</v>
      </c>
      <c r="R9" s="18">
        <f t="shared" si="0"/>
        <v>4377200</v>
      </c>
      <c r="S9" s="18">
        <f t="shared" si="0"/>
        <v>1125980</v>
      </c>
      <c r="T9" s="18">
        <f t="shared" si="0"/>
        <v>0</v>
      </c>
    </row>
    <row r="10" spans="1:20" s="5" customFormat="1" ht="30" customHeight="1" x14ac:dyDescent="0.15">
      <c r="A10" s="23">
        <v>613001</v>
      </c>
      <c r="B10" s="23" t="s">
        <v>45</v>
      </c>
      <c r="C10" s="23" t="s">
        <v>46</v>
      </c>
      <c r="D10" s="19">
        <v>347</v>
      </c>
      <c r="E10" s="20">
        <f t="shared" ref="E10:E17" si="1">D10*2000</f>
        <v>694000</v>
      </c>
      <c r="F10" s="19">
        <v>350</v>
      </c>
      <c r="G10" s="20">
        <f t="shared" ref="G10:G17" si="2">F10*2000</f>
        <v>700000</v>
      </c>
      <c r="H10" s="21">
        <v>0.1</v>
      </c>
      <c r="I10" s="21">
        <v>0.3</v>
      </c>
      <c r="J10" s="20">
        <f t="shared" ref="J10:J17" si="3">E10*H10</f>
        <v>69400</v>
      </c>
      <c r="K10" s="20">
        <f t="shared" ref="K10:K17" si="4">G10*I10</f>
        <v>210000</v>
      </c>
      <c r="L10" s="30"/>
      <c r="M10" s="20">
        <v>115400</v>
      </c>
      <c r="N10" s="20">
        <v>0</v>
      </c>
      <c r="O10" s="29">
        <f t="shared" ref="O10:O17" si="5">IF(J10+K10+L10-M10-N10&lt;0,0,J10+K10+L10-M10-N10)</f>
        <v>164000</v>
      </c>
      <c r="P10" s="29">
        <f t="shared" ref="P10:P17" si="6">Q10+R10</f>
        <v>130400</v>
      </c>
      <c r="Q10" s="20"/>
      <c r="R10" s="20">
        <f t="shared" ref="R10:R17" si="7">ROUND(O10*0.7954,-2)</f>
        <v>130400</v>
      </c>
      <c r="S10" s="32">
        <f t="shared" ref="S10:S17" si="8">O10-Q10-R10</f>
        <v>33600</v>
      </c>
      <c r="T10" s="30">
        <f t="shared" ref="T10:T17" si="9">IF(J10+K10+L10-M10-N10&lt;0,-(J10+K10+L10-M10-N10),0)</f>
        <v>0</v>
      </c>
    </row>
    <row r="11" spans="1:20" s="5" customFormat="1" ht="30" customHeight="1" x14ac:dyDescent="0.15">
      <c r="A11" s="23">
        <v>613002</v>
      </c>
      <c r="B11" s="23" t="s">
        <v>47</v>
      </c>
      <c r="C11" s="23" t="s">
        <v>47</v>
      </c>
      <c r="D11" s="19">
        <v>254</v>
      </c>
      <c r="E11" s="20">
        <f t="shared" si="1"/>
        <v>508000</v>
      </c>
      <c r="F11" s="19">
        <v>313</v>
      </c>
      <c r="G11" s="20">
        <f t="shared" si="2"/>
        <v>626000</v>
      </c>
      <c r="H11" s="21">
        <v>0.1</v>
      </c>
      <c r="I11" s="21">
        <v>0.3</v>
      </c>
      <c r="J11" s="20">
        <f t="shared" si="3"/>
        <v>50800</v>
      </c>
      <c r="K11" s="20">
        <f t="shared" si="4"/>
        <v>187800</v>
      </c>
      <c r="L11" s="30"/>
      <c r="M11" s="20">
        <v>59800</v>
      </c>
      <c r="N11" s="20">
        <v>0</v>
      </c>
      <c r="O11" s="29">
        <f t="shared" si="5"/>
        <v>178800</v>
      </c>
      <c r="P11" s="29">
        <f t="shared" si="6"/>
        <v>142200</v>
      </c>
      <c r="Q11" s="20"/>
      <c r="R11" s="20">
        <f t="shared" si="7"/>
        <v>142200</v>
      </c>
      <c r="S11" s="32">
        <f t="shared" si="8"/>
        <v>36600</v>
      </c>
      <c r="T11" s="30">
        <f t="shared" si="9"/>
        <v>0</v>
      </c>
    </row>
    <row r="12" spans="1:20" s="5" customFormat="1" ht="30" customHeight="1" x14ac:dyDescent="0.15">
      <c r="A12" s="23">
        <v>613003</v>
      </c>
      <c r="B12" s="23" t="s">
        <v>48</v>
      </c>
      <c r="C12" s="23" t="s">
        <v>48</v>
      </c>
      <c r="D12" s="19">
        <v>303</v>
      </c>
      <c r="E12" s="20">
        <f t="shared" si="1"/>
        <v>606000</v>
      </c>
      <c r="F12" s="19">
        <v>346</v>
      </c>
      <c r="G12" s="20">
        <f t="shared" si="2"/>
        <v>692000</v>
      </c>
      <c r="H12" s="21">
        <v>0.1</v>
      </c>
      <c r="I12" s="21">
        <v>0.3</v>
      </c>
      <c r="J12" s="20">
        <f t="shared" si="3"/>
        <v>60600</v>
      </c>
      <c r="K12" s="20">
        <f t="shared" si="4"/>
        <v>207600</v>
      </c>
      <c r="L12" s="30"/>
      <c r="M12" s="20">
        <v>68000</v>
      </c>
      <c r="N12" s="20">
        <v>0</v>
      </c>
      <c r="O12" s="29">
        <f t="shared" si="5"/>
        <v>200200</v>
      </c>
      <c r="P12" s="29">
        <f t="shared" si="6"/>
        <v>159200</v>
      </c>
      <c r="Q12" s="20"/>
      <c r="R12" s="20">
        <f t="shared" si="7"/>
        <v>159200</v>
      </c>
      <c r="S12" s="32">
        <f t="shared" si="8"/>
        <v>41000</v>
      </c>
      <c r="T12" s="30">
        <f t="shared" si="9"/>
        <v>0</v>
      </c>
    </row>
    <row r="13" spans="1:20" s="5" customFormat="1" ht="30" customHeight="1" x14ac:dyDescent="0.15">
      <c r="A13" s="23">
        <v>613004</v>
      </c>
      <c r="B13" s="23" t="s">
        <v>49</v>
      </c>
      <c r="C13" s="23" t="s">
        <v>49</v>
      </c>
      <c r="D13" s="19">
        <v>1412</v>
      </c>
      <c r="E13" s="20">
        <f t="shared" si="1"/>
        <v>2824000</v>
      </c>
      <c r="F13" s="19">
        <v>1500</v>
      </c>
      <c r="G13" s="20">
        <f t="shared" si="2"/>
        <v>3000000</v>
      </c>
      <c r="H13" s="21">
        <v>0.1</v>
      </c>
      <c r="I13" s="21">
        <v>0.3</v>
      </c>
      <c r="J13" s="20">
        <f t="shared" si="3"/>
        <v>282400</v>
      </c>
      <c r="K13" s="20">
        <f t="shared" si="4"/>
        <v>900000</v>
      </c>
      <c r="L13" s="30"/>
      <c r="M13" s="20">
        <v>364000</v>
      </c>
      <c r="N13" s="20">
        <v>0</v>
      </c>
      <c r="O13" s="29">
        <f t="shared" si="5"/>
        <v>818400</v>
      </c>
      <c r="P13" s="29">
        <f t="shared" si="6"/>
        <v>651000</v>
      </c>
      <c r="Q13" s="20"/>
      <c r="R13" s="20">
        <f t="shared" si="7"/>
        <v>651000</v>
      </c>
      <c r="S13" s="32">
        <f t="shared" si="8"/>
        <v>167400</v>
      </c>
      <c r="T13" s="30">
        <f t="shared" si="9"/>
        <v>0</v>
      </c>
    </row>
    <row r="14" spans="1:20" s="5" customFormat="1" ht="30" customHeight="1" x14ac:dyDescent="0.15">
      <c r="A14" s="23">
        <v>613005</v>
      </c>
      <c r="B14" s="23" t="s">
        <v>50</v>
      </c>
      <c r="C14" s="23" t="s">
        <v>50</v>
      </c>
      <c r="D14" s="19">
        <v>1324</v>
      </c>
      <c r="E14" s="20">
        <f t="shared" si="1"/>
        <v>2648000</v>
      </c>
      <c r="F14" s="19">
        <v>1324</v>
      </c>
      <c r="G14" s="20">
        <f t="shared" si="2"/>
        <v>2648000</v>
      </c>
      <c r="H14" s="21">
        <v>0.42</v>
      </c>
      <c r="I14" s="21">
        <v>0.65</v>
      </c>
      <c r="J14" s="20">
        <f t="shared" si="3"/>
        <v>1112160</v>
      </c>
      <c r="K14" s="20">
        <f t="shared" si="4"/>
        <v>1721200</v>
      </c>
      <c r="L14" s="30"/>
      <c r="M14" s="20">
        <v>1128960</v>
      </c>
      <c r="N14" s="20">
        <v>0</v>
      </c>
      <c r="O14" s="29">
        <f t="shared" si="5"/>
        <v>1704400</v>
      </c>
      <c r="P14" s="29">
        <f t="shared" si="6"/>
        <v>1355700</v>
      </c>
      <c r="Q14" s="20"/>
      <c r="R14" s="20">
        <f t="shared" si="7"/>
        <v>1355700</v>
      </c>
      <c r="S14" s="32">
        <f t="shared" si="8"/>
        <v>348700</v>
      </c>
      <c r="T14" s="30">
        <f t="shared" si="9"/>
        <v>0</v>
      </c>
    </row>
    <row r="15" spans="1:20" s="5" customFormat="1" ht="30" customHeight="1" x14ac:dyDescent="0.15">
      <c r="A15" s="23">
        <v>613006</v>
      </c>
      <c r="B15" s="23" t="s">
        <v>51</v>
      </c>
      <c r="C15" s="23" t="s">
        <v>51</v>
      </c>
      <c r="D15" s="19">
        <v>913</v>
      </c>
      <c r="E15" s="20">
        <f t="shared" si="1"/>
        <v>1826000</v>
      </c>
      <c r="F15" s="19">
        <v>900</v>
      </c>
      <c r="G15" s="20">
        <f t="shared" si="2"/>
        <v>1800000</v>
      </c>
      <c r="H15" s="21">
        <v>0.42</v>
      </c>
      <c r="I15" s="21">
        <v>0.65</v>
      </c>
      <c r="J15" s="20">
        <f t="shared" si="3"/>
        <v>766920</v>
      </c>
      <c r="K15" s="20">
        <f t="shared" si="4"/>
        <v>1170000</v>
      </c>
      <c r="L15" s="30"/>
      <c r="M15" s="20">
        <v>1290240</v>
      </c>
      <c r="N15" s="20">
        <v>0</v>
      </c>
      <c r="O15" s="29">
        <f t="shared" si="5"/>
        <v>646680</v>
      </c>
      <c r="P15" s="29">
        <f t="shared" si="6"/>
        <v>514400</v>
      </c>
      <c r="Q15" s="20"/>
      <c r="R15" s="20">
        <f t="shared" si="7"/>
        <v>514400</v>
      </c>
      <c r="S15" s="32">
        <f t="shared" si="8"/>
        <v>132280</v>
      </c>
      <c r="T15" s="30">
        <f t="shared" si="9"/>
        <v>0</v>
      </c>
    </row>
    <row r="16" spans="1:20" s="5" customFormat="1" ht="30" customHeight="1" x14ac:dyDescent="0.15">
      <c r="A16" s="23">
        <v>613007</v>
      </c>
      <c r="B16" s="23" t="s">
        <v>52</v>
      </c>
      <c r="C16" s="23" t="s">
        <v>52</v>
      </c>
      <c r="D16" s="19">
        <v>608</v>
      </c>
      <c r="E16" s="20">
        <f t="shared" si="1"/>
        <v>1216000</v>
      </c>
      <c r="F16" s="19">
        <v>650</v>
      </c>
      <c r="G16" s="20">
        <f t="shared" si="2"/>
        <v>1300000</v>
      </c>
      <c r="H16" s="21">
        <v>0.1</v>
      </c>
      <c r="I16" s="21">
        <v>0.65</v>
      </c>
      <c r="J16" s="20">
        <f t="shared" si="3"/>
        <v>121600</v>
      </c>
      <c r="K16" s="20">
        <f t="shared" si="4"/>
        <v>845000</v>
      </c>
      <c r="L16" s="30"/>
      <c r="M16" s="20">
        <v>152800</v>
      </c>
      <c r="N16" s="20">
        <v>0</v>
      </c>
      <c r="O16" s="29">
        <f t="shared" si="5"/>
        <v>813800</v>
      </c>
      <c r="P16" s="29">
        <f t="shared" si="6"/>
        <v>647300</v>
      </c>
      <c r="Q16" s="20"/>
      <c r="R16" s="20">
        <f t="shared" si="7"/>
        <v>647300</v>
      </c>
      <c r="S16" s="32">
        <f t="shared" si="8"/>
        <v>166500</v>
      </c>
      <c r="T16" s="30">
        <f t="shared" si="9"/>
        <v>0</v>
      </c>
    </row>
    <row r="17" spans="1:20" s="5" customFormat="1" ht="30" customHeight="1" x14ac:dyDescent="0.15">
      <c r="A17" s="23">
        <v>613008</v>
      </c>
      <c r="B17" s="23" t="s">
        <v>53</v>
      </c>
      <c r="C17" s="23" t="s">
        <v>53</v>
      </c>
      <c r="D17" s="19">
        <v>757</v>
      </c>
      <c r="E17" s="20">
        <f t="shared" si="1"/>
        <v>1514000</v>
      </c>
      <c r="F17" s="19">
        <v>757</v>
      </c>
      <c r="G17" s="20">
        <f t="shared" si="2"/>
        <v>1514000</v>
      </c>
      <c r="H17" s="21">
        <v>0.6</v>
      </c>
      <c r="I17" s="21">
        <v>0.65</v>
      </c>
      <c r="J17" s="20">
        <f t="shared" si="3"/>
        <v>908400</v>
      </c>
      <c r="K17" s="20">
        <f t="shared" si="4"/>
        <v>984100</v>
      </c>
      <c r="L17" s="30"/>
      <c r="M17" s="20">
        <v>915600</v>
      </c>
      <c r="N17" s="20">
        <v>0</v>
      </c>
      <c r="O17" s="29">
        <f t="shared" si="5"/>
        <v>976900</v>
      </c>
      <c r="P17" s="29">
        <f t="shared" si="6"/>
        <v>777000</v>
      </c>
      <c r="Q17" s="20"/>
      <c r="R17" s="20">
        <f t="shared" si="7"/>
        <v>777000</v>
      </c>
      <c r="S17" s="32">
        <f t="shared" si="8"/>
        <v>199900</v>
      </c>
      <c r="T17" s="30">
        <f t="shared" si="9"/>
        <v>0</v>
      </c>
    </row>
    <row r="18" spans="1:20" s="5" customFormat="1" ht="19.5" customHeight="1" x14ac:dyDescent="0.15">
      <c r="A18" s="33"/>
      <c r="B18" s="33"/>
      <c r="C18" s="33"/>
      <c r="D18" s="33"/>
      <c r="E18" s="33"/>
      <c r="F18" s="34"/>
      <c r="H18" s="35"/>
      <c r="I18" s="35"/>
    </row>
    <row r="19" spans="1:20" s="5" customFormat="1" ht="19.5" customHeight="1" x14ac:dyDescent="0.15">
      <c r="A19" s="33"/>
      <c r="B19" s="33"/>
      <c r="C19" s="33"/>
      <c r="D19" s="33"/>
      <c r="E19" s="33"/>
      <c r="F19" s="34"/>
      <c r="H19" s="35"/>
      <c r="I19" s="35"/>
    </row>
    <row r="20" spans="1:20" s="5" customFormat="1" ht="19.5" customHeight="1" x14ac:dyDescent="0.15">
      <c r="A20" s="33"/>
      <c r="B20" s="33"/>
      <c r="C20" s="33"/>
      <c r="D20" s="33"/>
      <c r="E20" s="33"/>
      <c r="F20" s="34"/>
      <c r="H20" s="35"/>
      <c r="I20" s="35"/>
    </row>
    <row r="21" spans="1:20" s="5" customFormat="1" ht="19.5" customHeight="1" x14ac:dyDescent="0.15">
      <c r="A21" s="33"/>
      <c r="B21" s="33"/>
      <c r="C21" s="33"/>
      <c r="D21" s="33"/>
      <c r="E21" s="33"/>
      <c r="F21" s="34"/>
      <c r="H21" s="35"/>
      <c r="I21" s="35"/>
    </row>
    <row r="22" spans="1:20" s="5" customFormat="1" ht="19.5" customHeight="1" x14ac:dyDescent="0.15">
      <c r="A22" s="33"/>
      <c r="B22" s="33"/>
      <c r="C22" s="33"/>
      <c r="D22" s="33"/>
      <c r="E22" s="33"/>
      <c r="F22" s="34"/>
      <c r="H22" s="35"/>
      <c r="I22" s="35"/>
    </row>
    <row r="23" spans="1:20" s="5" customFormat="1" ht="19.5" customHeight="1" x14ac:dyDescent="0.15">
      <c r="A23" s="33"/>
      <c r="B23" s="33"/>
      <c r="C23" s="33"/>
      <c r="D23" s="33"/>
      <c r="E23" s="33"/>
      <c r="F23" s="34"/>
      <c r="H23" s="35"/>
      <c r="I23" s="35"/>
    </row>
    <row r="24" spans="1:20" s="5" customFormat="1" ht="19.5" customHeight="1" x14ac:dyDescent="0.15">
      <c r="A24" s="33"/>
      <c r="B24" s="33"/>
      <c r="C24" s="33"/>
      <c r="D24" s="33"/>
      <c r="E24" s="33"/>
      <c r="F24" s="34"/>
      <c r="H24" s="35"/>
      <c r="I24" s="35"/>
    </row>
    <row r="25" spans="1:20" s="5" customFormat="1" ht="19.5" customHeight="1" x14ac:dyDescent="0.15">
      <c r="A25" s="33"/>
      <c r="B25" s="33"/>
      <c r="C25" s="33"/>
      <c r="D25" s="33"/>
      <c r="E25" s="33"/>
      <c r="F25" s="34"/>
      <c r="H25" s="35"/>
      <c r="I25" s="35"/>
    </row>
    <row r="26" spans="1:20" s="5" customFormat="1" ht="19.5" customHeight="1" x14ac:dyDescent="0.15">
      <c r="A26" s="33"/>
      <c r="B26" s="33"/>
      <c r="C26" s="33"/>
      <c r="D26" s="33"/>
      <c r="E26" s="33"/>
      <c r="F26" s="34"/>
      <c r="H26" s="35"/>
      <c r="I26" s="35"/>
    </row>
    <row r="27" spans="1:20" s="5" customFormat="1" ht="19.5" customHeight="1" x14ac:dyDescent="0.15">
      <c r="A27" s="33"/>
      <c r="B27" s="33"/>
      <c r="C27" s="33"/>
      <c r="D27" s="33"/>
      <c r="E27" s="33"/>
      <c r="F27" s="34"/>
      <c r="H27" s="35"/>
      <c r="I27" s="35"/>
    </row>
    <row r="28" spans="1:20" s="5" customFormat="1" ht="19.5" customHeight="1" x14ac:dyDescent="0.15">
      <c r="A28" s="33"/>
      <c r="B28" s="33"/>
      <c r="C28" s="33"/>
      <c r="D28" s="33"/>
      <c r="E28" s="33"/>
      <c r="F28" s="34"/>
      <c r="H28" s="35"/>
      <c r="I28" s="35"/>
    </row>
    <row r="29" spans="1:20" s="5" customFormat="1" ht="19.5" customHeight="1" x14ac:dyDescent="0.15">
      <c r="A29" s="33"/>
      <c r="B29" s="33"/>
      <c r="C29" s="33"/>
      <c r="D29" s="33"/>
      <c r="E29" s="33"/>
      <c r="F29" s="34"/>
      <c r="H29" s="35"/>
      <c r="I29" s="35"/>
    </row>
    <row r="30" spans="1:20" s="5" customFormat="1" ht="19.5" customHeight="1" x14ac:dyDescent="0.15">
      <c r="A30" s="33"/>
      <c r="B30" s="33"/>
      <c r="C30" s="33"/>
      <c r="D30" s="33"/>
      <c r="E30" s="33"/>
      <c r="F30" s="34"/>
      <c r="H30" s="35"/>
      <c r="I30" s="35"/>
    </row>
    <row r="31" spans="1:20" s="5" customFormat="1" ht="19.5" customHeight="1" x14ac:dyDescent="0.15">
      <c r="A31" s="33"/>
      <c r="B31" s="33"/>
      <c r="C31" s="33"/>
      <c r="D31" s="33"/>
      <c r="E31" s="33"/>
      <c r="F31" s="34"/>
      <c r="H31" s="35"/>
      <c r="I31" s="35"/>
    </row>
    <row r="32" spans="1:20" s="5" customFormat="1" ht="19.5" customHeight="1" x14ac:dyDescent="0.15">
      <c r="A32" s="33"/>
      <c r="B32" s="33"/>
      <c r="C32" s="33"/>
      <c r="D32" s="33"/>
      <c r="E32" s="33"/>
      <c r="F32" s="34"/>
      <c r="H32" s="35"/>
      <c r="I32" s="35"/>
    </row>
    <row r="33" spans="1:9" s="5" customFormat="1" ht="19.5" customHeight="1" x14ac:dyDescent="0.15">
      <c r="A33" s="33"/>
      <c r="B33" s="33"/>
      <c r="C33" s="33"/>
      <c r="D33" s="33"/>
      <c r="E33" s="33"/>
      <c r="F33" s="34"/>
      <c r="H33" s="35"/>
      <c r="I33" s="35"/>
    </row>
    <row r="34" spans="1:9" s="5" customFormat="1" ht="19.5" customHeight="1" x14ac:dyDescent="0.15">
      <c r="A34" s="33"/>
      <c r="B34" s="33"/>
      <c r="C34" s="33"/>
      <c r="D34" s="33"/>
      <c r="E34" s="33"/>
      <c r="F34" s="34"/>
      <c r="H34" s="35"/>
      <c r="I34" s="35"/>
    </row>
    <row r="35" spans="1:9" s="5" customFormat="1" ht="19.5" customHeight="1" x14ac:dyDescent="0.15">
      <c r="A35" s="33"/>
      <c r="B35" s="33"/>
      <c r="C35" s="33"/>
      <c r="D35" s="33"/>
      <c r="E35" s="33"/>
      <c r="F35" s="34"/>
      <c r="H35" s="35"/>
      <c r="I35" s="35"/>
    </row>
    <row r="36" spans="1:9" s="5" customFormat="1" ht="19.5" customHeight="1" x14ac:dyDescent="0.15">
      <c r="A36" s="33"/>
      <c r="B36" s="33"/>
      <c r="C36" s="33"/>
      <c r="D36" s="33"/>
      <c r="E36" s="33"/>
      <c r="F36" s="34"/>
      <c r="H36" s="35"/>
      <c r="I36" s="35"/>
    </row>
    <row r="37" spans="1:9" s="5" customFormat="1" ht="19.5" customHeight="1" x14ac:dyDescent="0.15">
      <c r="A37" s="33"/>
      <c r="B37" s="33"/>
      <c r="C37" s="33"/>
      <c r="D37" s="33"/>
      <c r="E37" s="33"/>
      <c r="F37" s="34"/>
      <c r="H37" s="35"/>
      <c r="I37" s="35"/>
    </row>
    <row r="38" spans="1:9" s="5" customFormat="1" ht="19.5" customHeight="1" x14ac:dyDescent="0.15">
      <c r="A38" s="33"/>
      <c r="B38" s="33"/>
      <c r="C38" s="33"/>
      <c r="D38" s="33"/>
      <c r="E38" s="33"/>
      <c r="F38" s="34"/>
      <c r="H38" s="35"/>
      <c r="I38" s="35"/>
    </row>
    <row r="39" spans="1:9" s="5" customFormat="1" ht="19.5" customHeight="1" x14ac:dyDescent="0.15">
      <c r="A39" s="33"/>
      <c r="B39" s="33"/>
      <c r="C39" s="33"/>
      <c r="D39" s="33"/>
      <c r="E39" s="33"/>
      <c r="F39" s="34"/>
      <c r="H39" s="35"/>
      <c r="I39" s="35"/>
    </row>
    <row r="40" spans="1:9" s="5" customFormat="1" ht="19.5" customHeight="1" x14ac:dyDescent="0.15">
      <c r="A40" s="33"/>
      <c r="B40" s="33"/>
      <c r="C40" s="33"/>
      <c r="D40" s="33"/>
      <c r="E40" s="33"/>
      <c r="F40" s="34"/>
      <c r="H40" s="35"/>
      <c r="I40" s="35"/>
    </row>
    <row r="41" spans="1:9" s="5" customFormat="1" ht="19.5" customHeight="1" x14ac:dyDescent="0.15">
      <c r="A41" s="33"/>
      <c r="B41" s="33"/>
      <c r="C41" s="33"/>
      <c r="D41" s="33"/>
      <c r="E41" s="33"/>
      <c r="F41" s="34"/>
      <c r="H41" s="35"/>
      <c r="I41" s="35"/>
    </row>
    <row r="42" spans="1:9" s="5" customFormat="1" ht="19.5" customHeight="1" x14ac:dyDescent="0.15">
      <c r="A42" s="33"/>
      <c r="B42" s="33"/>
      <c r="C42" s="33"/>
      <c r="D42" s="33"/>
      <c r="E42" s="33"/>
      <c r="F42" s="34"/>
      <c r="H42" s="35"/>
      <c r="I42" s="35"/>
    </row>
    <row r="43" spans="1:9" s="5" customFormat="1" ht="19.5" customHeight="1" x14ac:dyDescent="0.15">
      <c r="A43" s="33"/>
      <c r="B43" s="33"/>
      <c r="C43" s="33"/>
      <c r="D43" s="33"/>
      <c r="E43" s="33"/>
      <c r="F43" s="34"/>
      <c r="H43" s="35"/>
      <c r="I43" s="35"/>
    </row>
    <row r="44" spans="1:9" s="5" customFormat="1" ht="19.5" customHeight="1" x14ac:dyDescent="0.15">
      <c r="A44" s="33"/>
      <c r="B44" s="33"/>
      <c r="C44" s="33"/>
      <c r="D44" s="33"/>
      <c r="E44" s="33"/>
      <c r="F44" s="34"/>
      <c r="H44" s="35"/>
      <c r="I44" s="35"/>
    </row>
    <row r="45" spans="1:9" s="5" customFormat="1" ht="19.5" customHeight="1" x14ac:dyDescent="0.15">
      <c r="A45" s="33"/>
      <c r="B45" s="33"/>
      <c r="C45" s="33"/>
      <c r="D45" s="33"/>
      <c r="E45" s="33"/>
      <c r="F45" s="34"/>
      <c r="H45" s="35"/>
      <c r="I45" s="35"/>
    </row>
    <row r="46" spans="1:9" s="5" customFormat="1" ht="19.5" customHeight="1" x14ac:dyDescent="0.15">
      <c r="A46" s="33"/>
      <c r="B46" s="33"/>
      <c r="C46" s="33"/>
      <c r="D46" s="33"/>
      <c r="E46" s="33"/>
      <c r="F46" s="34"/>
      <c r="H46" s="35"/>
      <c r="I46" s="35"/>
    </row>
    <row r="47" spans="1:9" s="5" customFormat="1" ht="19.5" customHeight="1" x14ac:dyDescent="0.15">
      <c r="A47" s="33"/>
      <c r="B47" s="33"/>
      <c r="C47" s="33"/>
      <c r="D47" s="33"/>
      <c r="E47" s="33"/>
      <c r="F47" s="34"/>
      <c r="H47" s="35"/>
      <c r="I47" s="35"/>
    </row>
    <row r="48" spans="1:9" s="5" customFormat="1" ht="19.5" customHeight="1" x14ac:dyDescent="0.15">
      <c r="A48" s="33"/>
      <c r="B48" s="33"/>
      <c r="C48" s="33"/>
      <c r="D48" s="33"/>
      <c r="E48" s="33"/>
      <c r="F48" s="34"/>
      <c r="H48" s="35"/>
      <c r="I48" s="35"/>
    </row>
    <row r="49" spans="1:9" s="5" customFormat="1" ht="19.5" customHeight="1" x14ac:dyDescent="0.15">
      <c r="A49" s="33"/>
      <c r="B49" s="33"/>
      <c r="C49" s="33"/>
      <c r="D49" s="33"/>
      <c r="E49" s="33"/>
      <c r="F49" s="34"/>
      <c r="H49" s="35"/>
      <c r="I49" s="35"/>
    </row>
    <row r="50" spans="1:9" s="5" customFormat="1" ht="19.5" customHeight="1" x14ac:dyDescent="0.15">
      <c r="A50" s="33"/>
      <c r="B50" s="33"/>
      <c r="C50" s="33"/>
      <c r="D50" s="33"/>
      <c r="E50" s="33"/>
      <c r="F50" s="34"/>
      <c r="H50" s="35"/>
      <c r="I50" s="35"/>
    </row>
    <row r="51" spans="1:9" s="5" customFormat="1" ht="19.5" customHeight="1" x14ac:dyDescent="0.15">
      <c r="A51" s="33"/>
      <c r="B51" s="33"/>
      <c r="C51" s="33"/>
      <c r="D51" s="33"/>
      <c r="E51" s="33"/>
      <c r="F51" s="34"/>
      <c r="H51" s="35"/>
      <c r="I51" s="35"/>
    </row>
    <row r="52" spans="1:9" s="5" customFormat="1" ht="19.5" customHeight="1" x14ac:dyDescent="0.15">
      <c r="A52" s="33"/>
      <c r="B52" s="33"/>
      <c r="C52" s="33"/>
      <c r="D52" s="33"/>
      <c r="E52" s="33"/>
      <c r="F52" s="34"/>
      <c r="H52" s="35"/>
      <c r="I52" s="35"/>
    </row>
    <row r="53" spans="1:9" s="5" customFormat="1" ht="19.5" customHeight="1" x14ac:dyDescent="0.15">
      <c r="A53" s="33"/>
      <c r="B53" s="33"/>
      <c r="C53" s="33"/>
      <c r="D53" s="33"/>
      <c r="E53" s="33"/>
      <c r="F53" s="34"/>
      <c r="H53" s="35"/>
      <c r="I53" s="35"/>
    </row>
    <row r="54" spans="1:9" s="5" customFormat="1" ht="19.5" customHeight="1" x14ac:dyDescent="0.15">
      <c r="A54" s="33"/>
      <c r="B54" s="33"/>
      <c r="C54" s="33"/>
      <c r="D54" s="33"/>
      <c r="E54" s="33"/>
      <c r="F54" s="34"/>
      <c r="H54" s="35"/>
      <c r="I54" s="35"/>
    </row>
    <row r="55" spans="1:9" s="5" customFormat="1" ht="19.5" customHeight="1" x14ac:dyDescent="0.15">
      <c r="A55" s="33"/>
      <c r="B55" s="33"/>
      <c r="C55" s="33"/>
      <c r="D55" s="33"/>
      <c r="E55" s="33"/>
      <c r="F55" s="34"/>
      <c r="H55" s="35"/>
      <c r="I55" s="35"/>
    </row>
    <row r="56" spans="1:9" s="5" customFormat="1" ht="19.5" customHeight="1" x14ac:dyDescent="0.15">
      <c r="A56" s="33"/>
      <c r="B56" s="33"/>
      <c r="C56" s="33"/>
      <c r="D56" s="33"/>
      <c r="E56" s="33"/>
      <c r="F56" s="34"/>
      <c r="H56" s="35"/>
      <c r="I56" s="35"/>
    </row>
    <row r="57" spans="1:9" s="5" customFormat="1" ht="19.5" customHeight="1" x14ac:dyDescent="0.15">
      <c r="A57" s="33"/>
      <c r="B57" s="33"/>
      <c r="C57" s="33"/>
      <c r="D57" s="33"/>
      <c r="E57" s="33"/>
      <c r="F57" s="34"/>
      <c r="H57" s="35"/>
      <c r="I57" s="35"/>
    </row>
    <row r="58" spans="1:9" s="5" customFormat="1" ht="19.5" customHeight="1" x14ac:dyDescent="0.15">
      <c r="A58" s="33"/>
      <c r="B58" s="33"/>
      <c r="C58" s="33"/>
      <c r="D58" s="33"/>
      <c r="E58" s="33"/>
      <c r="F58" s="34"/>
      <c r="H58" s="35"/>
      <c r="I58" s="35"/>
    </row>
    <row r="59" spans="1:9" s="5" customFormat="1" ht="19.5" customHeight="1" x14ac:dyDescent="0.15">
      <c r="A59" s="33"/>
      <c r="B59" s="33"/>
      <c r="C59" s="33"/>
      <c r="D59" s="33"/>
      <c r="E59" s="33"/>
      <c r="F59" s="34"/>
      <c r="H59" s="35"/>
      <c r="I59" s="35"/>
    </row>
    <row r="60" spans="1:9" s="5" customFormat="1" ht="19.5" customHeight="1" x14ac:dyDescent="0.15">
      <c r="A60" s="33"/>
      <c r="B60" s="33"/>
      <c r="C60" s="33"/>
      <c r="D60" s="33"/>
      <c r="E60" s="33"/>
      <c r="F60" s="34"/>
      <c r="H60" s="35"/>
      <c r="I60" s="35"/>
    </row>
    <row r="61" spans="1:9" s="5" customFormat="1" ht="19.5" customHeight="1" x14ac:dyDescent="0.15">
      <c r="A61" s="33"/>
      <c r="B61" s="33"/>
      <c r="C61" s="33"/>
      <c r="D61" s="33"/>
      <c r="E61" s="33"/>
      <c r="F61" s="34"/>
      <c r="H61" s="35"/>
      <c r="I61" s="35"/>
    </row>
    <row r="62" spans="1:9" s="5" customFormat="1" ht="19.5" customHeight="1" x14ac:dyDescent="0.15">
      <c r="A62" s="33"/>
      <c r="B62" s="33"/>
      <c r="C62" s="33"/>
      <c r="D62" s="33"/>
      <c r="E62" s="33"/>
      <c r="F62" s="34"/>
      <c r="H62" s="35"/>
      <c r="I62" s="35"/>
    </row>
    <row r="63" spans="1:9" s="5" customFormat="1" ht="19.5" customHeight="1" x14ac:dyDescent="0.15">
      <c r="A63" s="33"/>
      <c r="B63" s="33"/>
      <c r="C63" s="33"/>
      <c r="D63" s="33"/>
      <c r="E63" s="33"/>
      <c r="F63" s="34"/>
      <c r="H63" s="35"/>
      <c r="I63" s="35"/>
    </row>
    <row r="64" spans="1:9" s="5" customFormat="1" ht="19.5" customHeight="1" x14ac:dyDescent="0.15">
      <c r="A64" s="33"/>
      <c r="B64" s="33"/>
      <c r="C64" s="33"/>
      <c r="D64" s="33"/>
      <c r="E64" s="33"/>
      <c r="F64" s="34"/>
      <c r="H64" s="35"/>
      <c r="I64" s="35"/>
    </row>
    <row r="65" spans="1:9" s="5" customFormat="1" ht="19.5" customHeight="1" x14ac:dyDescent="0.15">
      <c r="A65" s="33"/>
      <c r="B65" s="33"/>
      <c r="C65" s="33"/>
      <c r="D65" s="33"/>
      <c r="E65" s="33"/>
      <c r="F65" s="34"/>
      <c r="H65" s="35"/>
      <c r="I65" s="35"/>
    </row>
    <row r="66" spans="1:9" s="5" customFormat="1" ht="19.5" customHeight="1" x14ac:dyDescent="0.15">
      <c r="A66" s="33"/>
      <c r="B66" s="33"/>
      <c r="C66" s="33"/>
      <c r="D66" s="33"/>
      <c r="E66" s="33"/>
      <c r="F66" s="34"/>
      <c r="H66" s="35"/>
      <c r="I66" s="35"/>
    </row>
    <row r="67" spans="1:9" s="5" customFormat="1" ht="19.5" customHeight="1" x14ac:dyDescent="0.15">
      <c r="A67" s="33"/>
      <c r="B67" s="33"/>
      <c r="C67" s="33"/>
      <c r="D67" s="33"/>
      <c r="E67" s="33"/>
      <c r="F67" s="34"/>
      <c r="H67" s="35"/>
      <c r="I67" s="35"/>
    </row>
    <row r="68" spans="1:9" s="5" customFormat="1" ht="19.5" customHeight="1" x14ac:dyDescent="0.15">
      <c r="A68" s="33"/>
      <c r="B68" s="33"/>
      <c r="C68" s="33"/>
      <c r="D68" s="33"/>
      <c r="E68" s="33"/>
      <c r="F68" s="34"/>
      <c r="H68" s="35"/>
      <c r="I68" s="35"/>
    </row>
    <row r="69" spans="1:9" s="5" customFormat="1" ht="19.5" customHeight="1" x14ac:dyDescent="0.15">
      <c r="A69" s="33"/>
      <c r="B69" s="33"/>
      <c r="C69" s="33"/>
      <c r="D69" s="33"/>
      <c r="E69" s="33"/>
      <c r="F69" s="34"/>
      <c r="H69" s="35"/>
      <c r="I69" s="35"/>
    </row>
    <row r="70" spans="1:9" s="5" customFormat="1" ht="19.5" customHeight="1" x14ac:dyDescent="0.15">
      <c r="A70" s="33"/>
      <c r="B70" s="33"/>
      <c r="C70" s="33"/>
      <c r="D70" s="33"/>
      <c r="E70" s="33"/>
      <c r="F70" s="34"/>
      <c r="H70" s="35"/>
      <c r="I70" s="35"/>
    </row>
    <row r="71" spans="1:9" s="5" customFormat="1" ht="19.5" customHeight="1" x14ac:dyDescent="0.15">
      <c r="A71" s="33"/>
      <c r="B71" s="33"/>
      <c r="C71" s="33"/>
      <c r="D71" s="33"/>
      <c r="E71" s="33"/>
      <c r="F71" s="34"/>
      <c r="H71" s="35"/>
      <c r="I71" s="35"/>
    </row>
    <row r="72" spans="1:9" s="5" customFormat="1" ht="19.5" customHeight="1" x14ac:dyDescent="0.15">
      <c r="A72" s="33"/>
      <c r="B72" s="33"/>
      <c r="C72" s="33"/>
      <c r="D72" s="33"/>
      <c r="E72" s="33"/>
      <c r="F72" s="34"/>
      <c r="H72" s="35"/>
      <c r="I72" s="35"/>
    </row>
    <row r="73" spans="1:9" s="5" customFormat="1" ht="19.5" customHeight="1" x14ac:dyDescent="0.15">
      <c r="A73" s="33"/>
      <c r="B73" s="33"/>
      <c r="C73" s="33"/>
      <c r="D73" s="33"/>
      <c r="E73" s="33"/>
      <c r="F73" s="34"/>
      <c r="H73" s="35"/>
      <c r="I73" s="35"/>
    </row>
    <row r="74" spans="1:9" s="5" customFormat="1" ht="19.5" customHeight="1" x14ac:dyDescent="0.15">
      <c r="A74" s="33"/>
      <c r="B74" s="33"/>
      <c r="C74" s="33"/>
      <c r="D74" s="33"/>
      <c r="E74" s="33"/>
      <c r="F74" s="34"/>
      <c r="H74" s="35"/>
      <c r="I74" s="35"/>
    </row>
    <row r="75" spans="1:9" s="5" customFormat="1" ht="19.5" customHeight="1" x14ac:dyDescent="0.15">
      <c r="A75" s="33"/>
      <c r="B75" s="33"/>
      <c r="C75" s="33"/>
      <c r="D75" s="33"/>
      <c r="E75" s="33"/>
      <c r="F75" s="34"/>
      <c r="H75" s="35"/>
      <c r="I75" s="35"/>
    </row>
    <row r="76" spans="1:9" s="5" customFormat="1" ht="19.5" customHeight="1" x14ac:dyDescent="0.15">
      <c r="A76" s="33"/>
      <c r="B76" s="33"/>
      <c r="C76" s="33"/>
      <c r="D76" s="33"/>
      <c r="E76" s="33"/>
      <c r="F76" s="34"/>
      <c r="H76" s="35"/>
      <c r="I76" s="35"/>
    </row>
    <row r="77" spans="1:9" s="5" customFormat="1" ht="19.5" customHeight="1" x14ac:dyDescent="0.15">
      <c r="A77" s="33"/>
      <c r="B77" s="33"/>
      <c r="C77" s="33"/>
      <c r="D77" s="33"/>
      <c r="E77" s="33"/>
      <c r="F77" s="34"/>
      <c r="H77" s="35"/>
      <c r="I77" s="35"/>
    </row>
    <row r="78" spans="1:9" s="5" customFormat="1" ht="19.5" customHeight="1" x14ac:dyDescent="0.15">
      <c r="A78" s="33"/>
      <c r="B78" s="33"/>
      <c r="C78" s="33"/>
      <c r="D78" s="33"/>
      <c r="E78" s="33"/>
      <c r="F78" s="34"/>
      <c r="H78" s="35"/>
      <c r="I78" s="35"/>
    </row>
    <row r="79" spans="1:9" s="5" customFormat="1" ht="19.5" customHeight="1" x14ac:dyDescent="0.15">
      <c r="A79" s="33"/>
      <c r="B79" s="33"/>
      <c r="C79" s="33"/>
      <c r="D79" s="33"/>
      <c r="E79" s="33"/>
      <c r="F79" s="34"/>
      <c r="H79" s="35"/>
      <c r="I79" s="35"/>
    </row>
    <row r="80" spans="1:9" s="5" customFormat="1" ht="19.5" customHeight="1" x14ac:dyDescent="0.15">
      <c r="A80" s="33"/>
      <c r="B80" s="33"/>
      <c r="C80" s="33"/>
      <c r="D80" s="33"/>
      <c r="E80" s="33"/>
      <c r="F80" s="34"/>
      <c r="H80" s="35"/>
      <c r="I80" s="35"/>
    </row>
    <row r="81" spans="1:9" s="5" customFormat="1" ht="19.5" customHeight="1" x14ac:dyDescent="0.15">
      <c r="A81" s="33"/>
      <c r="B81" s="33"/>
      <c r="C81" s="33"/>
      <c r="D81" s="33"/>
      <c r="E81" s="33"/>
      <c r="F81" s="34"/>
      <c r="H81" s="35"/>
      <c r="I81" s="35"/>
    </row>
    <row r="82" spans="1:9" s="5" customFormat="1" ht="19.5" customHeight="1" x14ac:dyDescent="0.15">
      <c r="A82" s="33"/>
      <c r="B82" s="33"/>
      <c r="C82" s="33"/>
      <c r="D82" s="33"/>
      <c r="E82" s="33"/>
      <c r="F82" s="34"/>
      <c r="H82" s="35"/>
      <c r="I82" s="35"/>
    </row>
    <row r="83" spans="1:9" s="5" customFormat="1" ht="19.5" customHeight="1" x14ac:dyDescent="0.15">
      <c r="A83" s="33"/>
      <c r="B83" s="33"/>
      <c r="C83" s="33"/>
      <c r="D83" s="33"/>
      <c r="E83" s="33"/>
      <c r="F83" s="34"/>
      <c r="H83" s="35"/>
      <c r="I83" s="35"/>
    </row>
    <row r="84" spans="1:9" s="5" customFormat="1" ht="19.5" customHeight="1" x14ac:dyDescent="0.15">
      <c r="A84" s="33"/>
      <c r="B84" s="33"/>
      <c r="C84" s="33"/>
      <c r="D84" s="33"/>
      <c r="E84" s="33"/>
      <c r="F84" s="34"/>
      <c r="H84" s="35"/>
      <c r="I84" s="35"/>
    </row>
    <row r="85" spans="1:9" s="5" customFormat="1" ht="19.5" customHeight="1" x14ac:dyDescent="0.15">
      <c r="A85" s="33"/>
      <c r="B85" s="33"/>
      <c r="C85" s="33"/>
      <c r="D85" s="33"/>
      <c r="E85" s="33"/>
      <c r="F85" s="34"/>
      <c r="H85" s="35"/>
      <c r="I85" s="35"/>
    </row>
    <row r="86" spans="1:9" s="5" customFormat="1" ht="19.5" customHeight="1" x14ac:dyDescent="0.15">
      <c r="A86" s="33"/>
      <c r="B86" s="33"/>
      <c r="C86" s="33"/>
      <c r="D86" s="33"/>
      <c r="E86" s="33"/>
      <c r="F86" s="34"/>
      <c r="H86" s="35"/>
      <c r="I86" s="35"/>
    </row>
    <row r="87" spans="1:9" s="5" customFormat="1" ht="19.5" customHeight="1" x14ac:dyDescent="0.15">
      <c r="A87" s="33"/>
      <c r="B87" s="33"/>
      <c r="C87" s="33"/>
      <c r="D87" s="33"/>
      <c r="E87" s="33"/>
      <c r="F87" s="34"/>
      <c r="H87" s="35"/>
      <c r="I87" s="35"/>
    </row>
    <row r="88" spans="1:9" s="5" customFormat="1" ht="19.5" customHeight="1" x14ac:dyDescent="0.15">
      <c r="A88" s="33"/>
      <c r="B88" s="33"/>
      <c r="C88" s="33"/>
      <c r="D88" s="33"/>
      <c r="E88" s="33"/>
      <c r="F88" s="34"/>
      <c r="H88" s="35"/>
      <c r="I88" s="35"/>
    </row>
    <row r="89" spans="1:9" s="5" customFormat="1" ht="19.5" customHeight="1" x14ac:dyDescent="0.15">
      <c r="A89" s="33"/>
      <c r="B89" s="33"/>
      <c r="C89" s="33"/>
      <c r="D89" s="33"/>
      <c r="E89" s="33"/>
      <c r="F89" s="34"/>
      <c r="H89" s="35"/>
      <c r="I89" s="35"/>
    </row>
    <row r="90" spans="1:9" s="5" customFormat="1" ht="19.5" customHeight="1" x14ac:dyDescent="0.15">
      <c r="A90" s="33"/>
      <c r="B90" s="33"/>
      <c r="C90" s="33"/>
      <c r="D90" s="33"/>
      <c r="E90" s="33"/>
      <c r="F90" s="34"/>
      <c r="H90" s="35"/>
      <c r="I90" s="35"/>
    </row>
  </sheetData>
  <mergeCells count="24">
    <mergeCell ref="A2:D2"/>
    <mergeCell ref="A3:T3"/>
    <mergeCell ref="S4:T4"/>
    <mergeCell ref="D5:E5"/>
    <mergeCell ref="F5:G5"/>
    <mergeCell ref="S5:S7"/>
    <mergeCell ref="T5:T7"/>
    <mergeCell ref="P5:R6"/>
    <mergeCell ref="A5:A7"/>
    <mergeCell ref="B5:B7"/>
    <mergeCell ref="C5:C7"/>
    <mergeCell ref="D6:D7"/>
    <mergeCell ref="E6:E7"/>
    <mergeCell ref="F6:F7"/>
    <mergeCell ref="G6:G7"/>
    <mergeCell ref="H5:H7"/>
    <mergeCell ref="I5:I7"/>
    <mergeCell ref="J6:J7"/>
    <mergeCell ref="K6:K7"/>
    <mergeCell ref="J5:O5"/>
    <mergeCell ref="L6:L7"/>
    <mergeCell ref="M6:M7"/>
    <mergeCell ref="N6:N7"/>
    <mergeCell ref="O6:O7"/>
  </mergeCells>
  <phoneticPr fontId="13" type="noConversion"/>
  <printOptions horizontalCentered="1"/>
  <pageMargins left="0.19685039370078741" right="0.19685039370078741" top="0.70866141732283472" bottom="0.78740157480314965" header="0.15748031496062992" footer="0"/>
  <pageSetup paperSize="9" scale="5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陈允</dc:creator>
  <cp:lastModifiedBy>莫丽云</cp:lastModifiedBy>
  <cp:lastPrinted>2018-12-26T08:57:23Z</cp:lastPrinted>
  <dcterms:created xsi:type="dcterms:W3CDTF">2015-11-04T07:26:00Z</dcterms:created>
  <dcterms:modified xsi:type="dcterms:W3CDTF">2018-12-26T08:57:51Z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