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codeName="ThisWorkbook" defaultThemeVersion="124226"/>
  <bookViews>
    <workbookView xWindow="480" yWindow="120" windowWidth="8505" windowHeight="453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B7" i="1" l="1"/>
  <c r="B8" i="1"/>
  <c r="B9" i="1"/>
  <c r="B10" i="1"/>
  <c r="B11" i="1"/>
  <c r="B12" i="1"/>
  <c r="B13" i="1"/>
  <c r="B6" i="1"/>
  <c r="P13" i="1"/>
  <c r="P10" i="1"/>
  <c r="P12" i="1"/>
  <c r="P9" i="1"/>
  <c r="N13" i="1"/>
  <c r="M13" i="1"/>
  <c r="L13" i="1"/>
  <c r="K10" i="1"/>
  <c r="K12" i="1"/>
  <c r="K9" i="1"/>
  <c r="J13" i="1"/>
  <c r="K13" i="1"/>
  <c r="I13" i="1"/>
  <c r="H13" i="1"/>
  <c r="H12" i="1"/>
  <c r="H9" i="1"/>
  <c r="F13" i="1"/>
  <c r="E7" i="1"/>
  <c r="E8" i="1"/>
  <c r="E9" i="1"/>
  <c r="E10" i="1"/>
  <c r="E11" i="1"/>
  <c r="E12" i="1"/>
  <c r="E6" i="1"/>
  <c r="C13" i="1"/>
  <c r="E13" i="1" l="1"/>
</calcChain>
</file>

<file path=xl/sharedStrings.xml><?xml version="1.0" encoding="utf-8"?>
<sst xmlns="http://schemas.openxmlformats.org/spreadsheetml/2006/main" count="34" uniqueCount="27">
  <si>
    <t>附件：</t>
    <phoneticPr fontId="1" type="noConversion"/>
  </si>
  <si>
    <t>财政部提前下达2018年残疾人事业发展补助资金分配情况表</t>
    <phoneticPr fontId="1" type="noConversion"/>
  </si>
  <si>
    <t>蓬江区</t>
    <phoneticPr fontId="1" type="noConversion"/>
  </si>
  <si>
    <t>江海区</t>
    <phoneticPr fontId="1" type="noConversion"/>
  </si>
  <si>
    <t>新会区</t>
    <phoneticPr fontId="1" type="noConversion"/>
  </si>
  <si>
    <t>台山市</t>
    <phoneticPr fontId="1" type="noConversion"/>
  </si>
  <si>
    <t>开平市</t>
    <phoneticPr fontId="1" type="noConversion"/>
  </si>
  <si>
    <t>鹤山市</t>
    <phoneticPr fontId="1" type="noConversion"/>
  </si>
  <si>
    <t>恩平市</t>
    <phoneticPr fontId="1" type="noConversion"/>
  </si>
  <si>
    <t>合计</t>
    <phoneticPr fontId="1" type="noConversion"/>
  </si>
  <si>
    <t>地区</t>
    <phoneticPr fontId="1" type="noConversion"/>
  </si>
  <si>
    <t>补贴标准（元/人）</t>
    <phoneticPr fontId="1" type="noConversion"/>
  </si>
  <si>
    <t>人数（人）</t>
    <phoneticPr fontId="1" type="noConversion"/>
  </si>
  <si>
    <t>-</t>
    <phoneticPr fontId="1" type="noConversion"/>
  </si>
  <si>
    <t>小计（单位：元）</t>
    <phoneticPr fontId="1" type="noConversion"/>
  </si>
  <si>
    <t>残疾人助学（2296006用于残疾人事业的彩票公益金支出）</t>
    <phoneticPr fontId="3" type="noConversion"/>
  </si>
  <si>
    <t>贫困重度残疾人家庭无障碍改造（2296006用于残疾人事业的彩票公益金支出）</t>
    <phoneticPr fontId="3" type="noConversion"/>
  </si>
  <si>
    <t>户数（户）</t>
    <phoneticPr fontId="1" type="noConversion"/>
  </si>
  <si>
    <t>补贴标准（元/户）</t>
    <phoneticPr fontId="1" type="noConversion"/>
  </si>
  <si>
    <t>个数（个）</t>
    <phoneticPr fontId="1" type="noConversion"/>
  </si>
  <si>
    <t>补贴标准（元/个）</t>
    <phoneticPr fontId="1" type="noConversion"/>
  </si>
  <si>
    <t>-</t>
    <phoneticPr fontId="1" type="noConversion"/>
  </si>
  <si>
    <t>贫困智力精神和重度残疾人残疾评定补贴（2296006用于残疾人事业的彩票公益金支出）</t>
    <phoneticPr fontId="3" type="noConversion"/>
  </si>
  <si>
    <t>残疾人机动车轮椅燃油补贴（2081199其他残疾人事业支出）</t>
    <phoneticPr fontId="1" type="noConversion"/>
  </si>
  <si>
    <t>残疾人精准康复（2081199其他残疾人事业支出）</t>
    <phoneticPr fontId="3" type="noConversion"/>
  </si>
  <si>
    <t>阳光家园计划智力、精神和重度肢体残疾人托养（2081199其他残疾人事业支出）</t>
    <phoneticPr fontId="3" type="noConversion"/>
  </si>
  <si>
    <t>合计（单位：元）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</si>
</sst>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7" x14ac:knownFonts="1">
    <font>
      <sz val="12"/>
      <name val="宋体"/>
      <charset val="134"/>
    </font>
    <font>
      <sz val="9"/>
      <name val="宋体"/>
      <charset val="134"/>
    </font>
    <font>
      <sz val="10"/>
      <name val="宋体"/>
      <family val="3"/>
      <charset val="134"/>
    </font>
    <font>
      <sz val="9"/>
      <name val="宋体"/>
      <family val="3"/>
      <charset val="134"/>
    </font>
    <font>
      <b/>
      <sz val="24"/>
      <name val="宋体"/>
      <family val="3"/>
      <charset val="134"/>
    </font>
    <font>
      <b/>
      <sz val="10"/>
      <name val="宋体"/>
      <family val="3"/>
      <charset val="134"/>
    </font>
    <font>
      <b/>
      <sz val="10"/>
      <color indexed="8"/>
      <name val="宋体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2" fillId="0" borderId="0" xfId="0" applyFont="1"/>
    <xf numFmtId="0" fontId="2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176" fontId="6" fillId="0" borderId="2" xfId="0" applyNumberFormat="1" applyFont="1" applyBorder="1" applyAlignment="1">
      <alignment horizontal="center" vertical="center" wrapText="1"/>
    </xf>
    <xf numFmtId="176" fontId="6" fillId="0" borderId="3" xfId="0" applyNumberFormat="1" applyFont="1" applyBorder="1" applyAlignment="1">
      <alignment horizontal="center" vertical="center" wrapText="1"/>
    </xf>
    <xf numFmtId="176" fontId="6" fillId="0" borderId="4" xfId="0" applyNumberFormat="1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 shrinkToFi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P13"/>
  <sheetViews>
    <sheetView tabSelected="1" workbookViewId="0">
      <selection activeCell="D17" sqref="D17"/>
    </sheetView>
  </sheetViews>
  <sheetFormatPr defaultRowHeight="14.25" x14ac:dyDescent="0.15"/>
  <cols>
    <col min="1" max="2" width="11.875" customWidth="1"/>
    <col min="3" max="3" width="11.625" customWidth="1"/>
    <col min="4" max="4" width="14.875" customWidth="1"/>
    <col min="5" max="5" width="16.25" customWidth="1"/>
    <col min="6" max="6" width="10" customWidth="1"/>
    <col min="7" max="7" width="15.125" customWidth="1"/>
    <col min="8" max="8" width="15" customWidth="1"/>
    <col min="9" max="9" width="9.5" customWidth="1"/>
    <col min="10" max="10" width="16.125" customWidth="1"/>
    <col min="11" max="11" width="14.5" customWidth="1"/>
    <col min="12" max="12" width="27.25" customWidth="1"/>
    <col min="13" max="13" width="19.125" customWidth="1"/>
    <col min="14" max="14" width="12.25" customWidth="1"/>
    <col min="15" max="15" width="17.125" customWidth="1"/>
    <col min="16" max="16" width="18" customWidth="1"/>
  </cols>
  <sheetData>
    <row r="1" spans="1:16" ht="24.75" customHeight="1" x14ac:dyDescent="0.15">
      <c r="A1" t="s">
        <v>0</v>
      </c>
    </row>
    <row r="2" spans="1:16" ht="46.5" customHeight="1" x14ac:dyDescent="0.15">
      <c r="A2" s="9" t="s">
        <v>1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</row>
    <row r="3" spans="1:16" ht="33" customHeight="1" x14ac:dyDescent="0.15"/>
    <row r="4" spans="1:16" s="2" customFormat="1" ht="42.75" customHeight="1" x14ac:dyDescent="0.15">
      <c r="A4" s="11" t="s">
        <v>10</v>
      </c>
      <c r="B4" s="18" t="s">
        <v>26</v>
      </c>
      <c r="C4" s="10" t="s">
        <v>23</v>
      </c>
      <c r="D4" s="10"/>
      <c r="E4" s="10"/>
      <c r="F4" s="15" t="s">
        <v>15</v>
      </c>
      <c r="G4" s="16"/>
      <c r="H4" s="17"/>
      <c r="I4" s="12" t="s">
        <v>16</v>
      </c>
      <c r="J4" s="13"/>
      <c r="K4" s="14"/>
      <c r="L4" s="8" t="s">
        <v>22</v>
      </c>
      <c r="M4" s="8" t="s">
        <v>24</v>
      </c>
      <c r="N4" s="20" t="s">
        <v>25</v>
      </c>
      <c r="O4" s="20"/>
      <c r="P4" s="20"/>
    </row>
    <row r="5" spans="1:16" s="3" customFormat="1" ht="33" customHeight="1" x14ac:dyDescent="0.15">
      <c r="A5" s="11"/>
      <c r="B5" s="19"/>
      <c r="C5" s="4" t="s">
        <v>12</v>
      </c>
      <c r="D5" s="4" t="s">
        <v>11</v>
      </c>
      <c r="E5" s="4" t="s">
        <v>14</v>
      </c>
      <c r="F5" s="4" t="s">
        <v>12</v>
      </c>
      <c r="G5" s="4" t="s">
        <v>11</v>
      </c>
      <c r="H5" s="4" t="s">
        <v>14</v>
      </c>
      <c r="I5" s="4" t="s">
        <v>17</v>
      </c>
      <c r="J5" s="4" t="s">
        <v>18</v>
      </c>
      <c r="K5" s="4" t="s">
        <v>14</v>
      </c>
      <c r="L5" s="4" t="s">
        <v>14</v>
      </c>
      <c r="M5" s="4" t="s">
        <v>14</v>
      </c>
      <c r="N5" s="4" t="s">
        <v>19</v>
      </c>
      <c r="O5" s="4" t="s">
        <v>20</v>
      </c>
      <c r="P5" s="4" t="s">
        <v>14</v>
      </c>
    </row>
    <row r="6" spans="1:16" s="3" customFormat="1" ht="33" customHeight="1" x14ac:dyDescent="0.15">
      <c r="A6" s="4" t="s">
        <v>2</v>
      </c>
      <c r="B6" s="4">
        <f>SUM(E6,H6,K6,L6,M6,P6)</f>
        <v>54080</v>
      </c>
      <c r="C6" s="1">
        <v>208</v>
      </c>
      <c r="D6" s="1">
        <v>260</v>
      </c>
      <c r="E6" s="1">
        <f>C6*D6</f>
        <v>54080</v>
      </c>
      <c r="F6" s="1"/>
      <c r="G6" s="1"/>
      <c r="H6" s="1"/>
      <c r="I6" s="1"/>
      <c r="J6" s="1"/>
      <c r="K6" s="1"/>
      <c r="L6" s="1"/>
      <c r="M6" s="1"/>
      <c r="N6" s="1"/>
      <c r="O6" s="1"/>
      <c r="P6" s="1"/>
    </row>
    <row r="7" spans="1:16" s="3" customFormat="1" ht="33" customHeight="1" x14ac:dyDescent="0.15">
      <c r="A7" s="4" t="s">
        <v>3</v>
      </c>
      <c r="B7" s="4">
        <f t="shared" ref="B7:B13" si="0">SUM(E7,H7,K7,L7,M7,P7)</f>
        <v>19240</v>
      </c>
      <c r="C7" s="1">
        <v>74</v>
      </c>
      <c r="D7" s="1">
        <v>260</v>
      </c>
      <c r="E7" s="1">
        <f t="shared" ref="E7:E12" si="1">C7*D7</f>
        <v>19240</v>
      </c>
      <c r="F7" s="1"/>
      <c r="G7" s="1"/>
      <c r="H7" s="1"/>
      <c r="I7" s="1"/>
      <c r="J7" s="1"/>
      <c r="K7" s="1"/>
      <c r="L7" s="1"/>
      <c r="M7" s="1"/>
      <c r="N7" s="1"/>
      <c r="O7" s="1"/>
      <c r="P7" s="1"/>
    </row>
    <row r="8" spans="1:16" s="3" customFormat="1" ht="33" customHeight="1" x14ac:dyDescent="0.15">
      <c r="A8" s="4" t="s">
        <v>4</v>
      </c>
      <c r="B8" s="4">
        <f t="shared" si="0"/>
        <v>50700</v>
      </c>
      <c r="C8" s="1">
        <v>195</v>
      </c>
      <c r="D8" s="1">
        <v>260</v>
      </c>
      <c r="E8" s="1">
        <f t="shared" si="1"/>
        <v>50700</v>
      </c>
      <c r="F8" s="1"/>
      <c r="G8" s="1"/>
      <c r="H8" s="1"/>
      <c r="I8" s="1"/>
      <c r="J8" s="1"/>
      <c r="K8" s="1"/>
      <c r="L8" s="1"/>
      <c r="M8" s="1"/>
      <c r="N8" s="1"/>
      <c r="O8" s="1"/>
      <c r="P8" s="1"/>
    </row>
    <row r="9" spans="1:16" s="3" customFormat="1" ht="33" customHeight="1" x14ac:dyDescent="0.15">
      <c r="A9" s="4" t="s">
        <v>5</v>
      </c>
      <c r="B9" s="4">
        <f t="shared" si="0"/>
        <v>613640</v>
      </c>
      <c r="C9" s="1">
        <v>239</v>
      </c>
      <c r="D9" s="1">
        <v>260</v>
      </c>
      <c r="E9" s="1">
        <f t="shared" si="1"/>
        <v>62140</v>
      </c>
      <c r="F9" s="1">
        <v>21</v>
      </c>
      <c r="G9" s="1">
        <v>1000</v>
      </c>
      <c r="H9" s="1">
        <f>F9*G9</f>
        <v>21000</v>
      </c>
      <c r="I9" s="1">
        <v>15</v>
      </c>
      <c r="J9" s="1">
        <v>3500</v>
      </c>
      <c r="K9" s="1">
        <f>I9*J9</f>
        <v>52500</v>
      </c>
      <c r="L9" s="1">
        <v>58000</v>
      </c>
      <c r="M9" s="1">
        <v>180000</v>
      </c>
      <c r="N9" s="1">
        <v>4</v>
      </c>
      <c r="O9" s="1">
        <v>60000</v>
      </c>
      <c r="P9" s="1">
        <f>N9*O9</f>
        <v>240000</v>
      </c>
    </row>
    <row r="10" spans="1:16" s="3" customFormat="1" ht="33" customHeight="1" x14ac:dyDescent="0.15">
      <c r="A10" s="5" t="s">
        <v>6</v>
      </c>
      <c r="B10" s="4">
        <f t="shared" si="0"/>
        <v>629160</v>
      </c>
      <c r="C10" s="1">
        <v>91</v>
      </c>
      <c r="D10" s="1">
        <v>260</v>
      </c>
      <c r="E10" s="1">
        <f t="shared" si="1"/>
        <v>23660</v>
      </c>
      <c r="F10" s="1"/>
      <c r="G10" s="1"/>
      <c r="H10" s="1"/>
      <c r="I10" s="1">
        <v>15</v>
      </c>
      <c r="J10" s="1">
        <v>3500</v>
      </c>
      <c r="K10" s="1">
        <f t="shared" ref="K10:K12" si="2">I10*J10</f>
        <v>52500</v>
      </c>
      <c r="L10" s="1">
        <v>33000</v>
      </c>
      <c r="M10" s="1">
        <v>220000</v>
      </c>
      <c r="N10" s="1">
        <v>5</v>
      </c>
      <c r="O10" s="1">
        <v>60000</v>
      </c>
      <c r="P10" s="1">
        <f t="shared" ref="P10:P12" si="3">N10*O10</f>
        <v>300000</v>
      </c>
    </row>
    <row r="11" spans="1:16" s="3" customFormat="1" ht="33" customHeight="1" x14ac:dyDescent="0.15">
      <c r="A11" s="6" t="s">
        <v>7</v>
      </c>
      <c r="B11" s="4">
        <f t="shared" si="0"/>
        <v>24180</v>
      </c>
      <c r="C11" s="1">
        <v>93</v>
      </c>
      <c r="D11" s="1">
        <v>260</v>
      </c>
      <c r="E11" s="1">
        <f t="shared" si="1"/>
        <v>24180</v>
      </c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</row>
    <row r="12" spans="1:16" s="3" customFormat="1" ht="33" customHeight="1" x14ac:dyDescent="0.15">
      <c r="A12" s="4" t="s">
        <v>8</v>
      </c>
      <c r="B12" s="4">
        <f t="shared" si="0"/>
        <v>668760</v>
      </c>
      <c r="C12" s="1">
        <v>106</v>
      </c>
      <c r="D12" s="1">
        <v>260</v>
      </c>
      <c r="E12" s="1">
        <f t="shared" si="1"/>
        <v>27560</v>
      </c>
      <c r="F12" s="1">
        <v>18</v>
      </c>
      <c r="G12" s="1">
        <v>1000</v>
      </c>
      <c r="H12" s="1">
        <f>F12*G12</f>
        <v>18000</v>
      </c>
      <c r="I12" s="1">
        <v>25</v>
      </c>
      <c r="J12" s="1">
        <v>3500</v>
      </c>
      <c r="K12" s="1">
        <f t="shared" si="2"/>
        <v>87500</v>
      </c>
      <c r="L12" s="1">
        <v>25700</v>
      </c>
      <c r="M12" s="1">
        <v>270000</v>
      </c>
      <c r="N12" s="1">
        <v>4</v>
      </c>
      <c r="O12" s="1">
        <v>60000</v>
      </c>
      <c r="P12" s="1">
        <f t="shared" si="3"/>
        <v>240000</v>
      </c>
    </row>
    <row r="13" spans="1:16" s="3" customFormat="1" ht="33" customHeight="1" x14ac:dyDescent="0.15">
      <c r="A13" s="7" t="s">
        <v>9</v>
      </c>
      <c r="B13" s="4">
        <f t="shared" si="0"/>
        <v>2059760</v>
      </c>
      <c r="C13" s="1">
        <f>SUM(C6:C12)</f>
        <v>1006</v>
      </c>
      <c r="D13" s="1" t="s">
        <v>13</v>
      </c>
      <c r="E13" s="1">
        <f>SUM(E6:E12)</f>
        <v>261560</v>
      </c>
      <c r="F13" s="1">
        <f>SUM(F6:F12)</f>
        <v>39</v>
      </c>
      <c r="G13" s="1"/>
      <c r="H13" s="1">
        <f>H9+H12</f>
        <v>39000</v>
      </c>
      <c r="I13" s="1">
        <f>SUM(I6:I12)</f>
        <v>55</v>
      </c>
      <c r="J13" s="1">
        <f t="shared" ref="J13:P13" si="4">SUM(J6:J12)</f>
        <v>10500</v>
      </c>
      <c r="K13" s="1">
        <f t="shared" si="4"/>
        <v>192500</v>
      </c>
      <c r="L13" s="1">
        <f t="shared" si="4"/>
        <v>116700</v>
      </c>
      <c r="M13" s="1">
        <f t="shared" si="4"/>
        <v>670000</v>
      </c>
      <c r="N13" s="1">
        <f t="shared" si="4"/>
        <v>13</v>
      </c>
      <c r="O13" s="1" t="s">
        <v>21</v>
      </c>
      <c r="P13" s="1">
        <f t="shared" si="4"/>
        <v>780000</v>
      </c>
    </row>
  </sheetData>
  <mergeCells count="7">
    <mergeCell ref="A2:P2"/>
    <mergeCell ref="C4:E4"/>
    <mergeCell ref="A4:A5"/>
    <mergeCell ref="I4:K4"/>
    <mergeCell ref="F4:H4"/>
    <mergeCell ref="B4:B5"/>
    <mergeCell ref="N4:P4"/>
  </mergeCells>
  <phoneticPr fontId="1" type="noConversion"/>
  <pageMargins left="0.75" right="0.75" top="1" bottom="1" header="0.5" footer="0.5"/>
  <pageSetup paperSize="9" scale="5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"/>
  <sheetViews>
    <sheetView workbookViewId="0"/>
  </sheetViews>
  <sheetFormatPr defaultRowHeight="14.25" x14ac:dyDescent="0.15"/>
  <sheetData/>
  <phoneticPr fontId="1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"/>
  <sheetViews>
    <sheetView workbookViewId="0"/>
  </sheetViews>
  <sheetFormatPr defaultRowHeight="14.25" x14ac:dyDescent="0.15"/>
  <sheetData/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1996-12-17T01:32:42Z</dcterms:created>
  <dcterms:modified xsi:type="dcterms:W3CDTF">2017-12-29T11:20:25Z</dcterms:modified>
</cp:coreProperties>
</file>